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01"/>
  <workbookPr filterPrivacy="1" defaultThemeVersion="124226"/>
  <xr:revisionPtr revIDLastSave="0" documentId="13_ncr:1_{C0594BED-28CD-4243-84AB-FAF9C95A4C05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Шаблон" sheetId="2" r:id="rId1"/>
  </sheets>
  <definedNames>
    <definedName name="_xlnm.Print_Area" localSheetId="0">Шаблон!$A$1:$AS$29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1" i="2" l="1"/>
  <c r="C22" i="2" s="1"/>
  <c r="C24" i="2" s="1"/>
  <c r="E23" i="2" l="1"/>
  <c r="F23" i="2"/>
  <c r="G23" i="2"/>
  <c r="I23" i="2"/>
  <c r="J23" i="2"/>
  <c r="K23" i="2"/>
  <c r="L23" i="2"/>
  <c r="M23" i="2"/>
  <c r="N23" i="2"/>
  <c r="P23" i="2"/>
  <c r="Q23" i="2"/>
  <c r="T23" i="2"/>
  <c r="U23" i="2"/>
  <c r="V23" i="2"/>
  <c r="X23" i="2"/>
  <c r="Z23" i="2"/>
  <c r="AA23" i="2"/>
  <c r="AB23" i="2"/>
  <c r="AC23" i="2"/>
  <c r="AE23" i="2"/>
  <c r="AF23" i="2"/>
  <c r="AG23" i="2"/>
  <c r="AH23" i="2"/>
  <c r="AI23" i="2"/>
  <c r="AK23" i="2"/>
  <c r="AL23" i="2"/>
  <c r="AM23" i="2"/>
  <c r="AN23" i="2"/>
  <c r="AO23" i="2"/>
  <c r="AP23" i="2"/>
  <c r="AQ23" i="2"/>
  <c r="E21" i="2"/>
  <c r="F21" i="2"/>
  <c r="F22" i="2" s="1"/>
  <c r="G21" i="2"/>
  <c r="G22" i="2" s="1"/>
  <c r="G24" i="2" s="1"/>
  <c r="H21" i="2"/>
  <c r="I21" i="2"/>
  <c r="I22" i="2" s="1"/>
  <c r="J21" i="2"/>
  <c r="K21" i="2"/>
  <c r="K22" i="2" s="1"/>
  <c r="K24" i="2" s="1"/>
  <c r="L21" i="2"/>
  <c r="M21" i="2"/>
  <c r="N21" i="2"/>
  <c r="N22" i="2"/>
  <c r="O21" i="2"/>
  <c r="P21" i="2"/>
  <c r="P22" i="2" s="1"/>
  <c r="P24" i="2" s="1"/>
  <c r="Q21" i="2"/>
  <c r="R21" i="2"/>
  <c r="R24" i="2" s="1"/>
  <c r="S21" i="2"/>
  <c r="T21" i="2"/>
  <c r="T22" i="2" s="1"/>
  <c r="U21" i="2"/>
  <c r="V21" i="2"/>
  <c r="V22" i="2" s="1"/>
  <c r="V24" i="2" s="1"/>
  <c r="W21" i="2"/>
  <c r="W22" i="2" s="1"/>
  <c r="W24" i="2" s="1"/>
  <c r="X21" i="2"/>
  <c r="Y21" i="2"/>
  <c r="Y22" i="2" s="1"/>
  <c r="Y24" i="2" s="1"/>
  <c r="Z21" i="2"/>
  <c r="AA21" i="2"/>
  <c r="AA22" i="2"/>
  <c r="AB21" i="2"/>
  <c r="AC21" i="2"/>
  <c r="AC22" i="2"/>
  <c r="AC24" i="2" s="1"/>
  <c r="AD21" i="2"/>
  <c r="AE21" i="2"/>
  <c r="AE22" i="2" s="1"/>
  <c r="AE24" i="2" s="1"/>
  <c r="AF21" i="2"/>
  <c r="AG21" i="2"/>
  <c r="AG22" i="2" s="1"/>
  <c r="AG24" i="2" s="1"/>
  <c r="AH21" i="2"/>
  <c r="AI21" i="2"/>
  <c r="AI22" i="2" s="1"/>
  <c r="AJ21" i="2"/>
  <c r="AK21" i="2"/>
  <c r="AK22" i="2"/>
  <c r="AK24" i="2" s="1"/>
  <c r="AL21" i="2"/>
  <c r="AM21" i="2"/>
  <c r="AM22" i="2" s="1"/>
  <c r="AM24" i="2" s="1"/>
  <c r="AN21" i="2"/>
  <c r="AO21" i="2"/>
  <c r="AO22" i="2" s="1"/>
  <c r="AO24" i="2" s="1"/>
  <c r="AP21" i="2"/>
  <c r="AQ21" i="2"/>
  <c r="AR21" i="2"/>
  <c r="AR22" i="2" s="1"/>
  <c r="AR24" i="2" s="1"/>
  <c r="AV25" i="2"/>
  <c r="D23" i="2"/>
  <c r="D21" i="2"/>
  <c r="T24" i="2" l="1"/>
  <c r="I24" i="2"/>
  <c r="AI24" i="2"/>
  <c r="AA24" i="2"/>
  <c r="N24" i="2"/>
  <c r="F24" i="2"/>
  <c r="H22" i="2"/>
  <c r="H24" i="2" s="1"/>
  <c r="E22" i="2"/>
  <c r="E24" i="2" s="1"/>
  <c r="D22" i="2"/>
  <c r="D24" i="2" s="1"/>
  <c r="AQ22" i="2"/>
  <c r="AQ24" i="2" s="1"/>
  <c r="AP22" i="2"/>
  <c r="AP24" i="2" s="1"/>
  <c r="AN22" i="2"/>
  <c r="AN24" i="2" s="1"/>
  <c r="AL22" i="2"/>
  <c r="AL24" i="2" s="1"/>
  <c r="AJ24" i="2"/>
  <c r="AH22" i="2"/>
  <c r="AH24" i="2" s="1"/>
  <c r="AF22" i="2"/>
  <c r="AF24" i="2" s="1"/>
  <c r="AD22" i="2"/>
  <c r="AD24" i="2" s="1"/>
  <c r="AB22" i="2"/>
  <c r="AB24" i="2" s="1"/>
  <c r="Z22" i="2"/>
  <c r="Z24" i="2" s="1"/>
  <c r="X22" i="2"/>
  <c r="X24" i="2" s="1"/>
  <c r="U22" i="2"/>
  <c r="U24" i="2" s="1"/>
  <c r="S22" i="2"/>
  <c r="S24" i="2" s="1"/>
  <c r="Q22" i="2"/>
  <c r="Q24" i="2" s="1"/>
  <c r="O22" i="2"/>
  <c r="O24" i="2" s="1"/>
  <c r="M22" i="2"/>
  <c r="M24" i="2" s="1"/>
  <c r="L22" i="2"/>
  <c r="L24" i="2" s="1"/>
  <c r="J22" i="2"/>
  <c r="J24" i="2" s="1"/>
  <c r="AS24" i="2" l="1"/>
</calcChain>
</file>

<file path=xl/sharedStrings.xml><?xml version="1.0" encoding="utf-8"?>
<sst xmlns="http://schemas.openxmlformats.org/spreadsheetml/2006/main" count="66" uniqueCount="61">
  <si>
    <t>Меню</t>
  </si>
  <si>
    <t>№</t>
  </si>
  <si>
    <t>Наименование продуктов питания</t>
  </si>
  <si>
    <t>На сумму (руб)</t>
  </si>
  <si>
    <t>Приняла повар:_____________________/Малачилаева К.М./</t>
  </si>
  <si>
    <t>Количество довольствующихся</t>
  </si>
  <si>
    <t>Итого на человека (гр)</t>
  </si>
  <si>
    <t>На общее число (гр)</t>
  </si>
  <si>
    <t>Сыр</t>
  </si>
  <si>
    <t>соль</t>
  </si>
  <si>
    <t>какао</t>
  </si>
  <si>
    <t>сахар</t>
  </si>
  <si>
    <t>булка</t>
  </si>
  <si>
    <t>капуста</t>
  </si>
  <si>
    <t>картофель</t>
  </si>
  <si>
    <t>Количество продуктов питания на 1 человека в граммах</t>
  </si>
  <si>
    <t>Цена (руб. за гр. или шт.)</t>
  </si>
  <si>
    <t>Наименование блюд</t>
  </si>
  <si>
    <t>чай</t>
  </si>
  <si>
    <t>молоко</t>
  </si>
  <si>
    <t>лук</t>
  </si>
  <si>
    <t>хлеб</t>
  </si>
  <si>
    <t>яблоки</t>
  </si>
  <si>
    <t>морковь</t>
  </si>
  <si>
    <t>банан</t>
  </si>
  <si>
    <t>фарш</t>
  </si>
  <si>
    <t>Макароны</t>
  </si>
  <si>
    <t>огурцы</t>
  </si>
  <si>
    <t>рис</t>
  </si>
  <si>
    <t>Приправа</t>
  </si>
  <si>
    <t>виноград</t>
  </si>
  <si>
    <t>масло
 подсол.</t>
  </si>
  <si>
    <t>масло 
сливочное</t>
  </si>
  <si>
    <t>Сгущ.
молоко</t>
  </si>
  <si>
    <t>цена за кг</t>
  </si>
  <si>
    <t>груши</t>
  </si>
  <si>
    <t>изюм</t>
  </si>
  <si>
    <t>конфеты
плитка</t>
  </si>
  <si>
    <t>помидоры</t>
  </si>
  <si>
    <t>свекла</t>
  </si>
  <si>
    <t>сметана</t>
  </si>
  <si>
    <t>сок</t>
  </si>
  <si>
    <t>творог</t>
  </si>
  <si>
    <t>фасоль</t>
  </si>
  <si>
    <t>Салат</t>
  </si>
  <si>
    <t>горох 
(рас)</t>
  </si>
  <si>
    <t>горох
(банка)</t>
  </si>
  <si>
    <t>Курица</t>
  </si>
  <si>
    <t>мясо</t>
  </si>
  <si>
    <t>Йогурт</t>
  </si>
  <si>
    <t>Меню  питания учащихся 1-4 классов МКОУ "Ново-Аргванинская СОШ" Гумбетовского района  РД</t>
  </si>
  <si>
    <t>Утверждаю: руководитель НСОШ
_________________/Баширов Б С.</t>
  </si>
  <si>
    <t>Зав.хоз: _____________________Магомедгазиев/</t>
  </si>
  <si>
    <t>Курбанов М</t>
  </si>
  <si>
    <t>на   19.01.2022</t>
  </si>
  <si>
    <t>картоф. Пюре с катлетами</t>
  </si>
  <si>
    <t>чай с сахаром</t>
  </si>
  <si>
    <t>булочка</t>
  </si>
  <si>
    <t>масло
аливковое.</t>
  </si>
  <si>
    <t>картошка</t>
  </si>
  <si>
    <t>среда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</si>
</sst>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sz val="20"/>
      <color theme="1"/>
      <name val="Calibri"/>
      <family val="2"/>
      <charset val="204"/>
      <scheme val="minor"/>
    </font>
    <font>
      <b/>
      <sz val="2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1" fillId="0" borderId="0" xfId="0" applyFont="1"/>
    <xf numFmtId="0" fontId="1" fillId="0" borderId="1" xfId="0" applyFont="1" applyBorder="1"/>
    <xf numFmtId="0" fontId="2" fillId="0" borderId="1" xfId="0" applyFont="1" applyBorder="1"/>
    <xf numFmtId="0" fontId="1" fillId="2" borderId="1" xfId="0" applyFont="1" applyFill="1" applyBorder="1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2" fillId="0" borderId="0" xfId="0" applyFont="1"/>
    <xf numFmtId="1" fontId="3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/>
    <xf numFmtId="0" fontId="4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" fontId="3" fillId="0" borderId="3" xfId="0" applyNumberFormat="1" applyFont="1" applyBorder="1"/>
    <xf numFmtId="0" fontId="3" fillId="2" borderId="1" xfId="0" applyFont="1" applyFill="1" applyBorder="1"/>
    <xf numFmtId="0" fontId="0" fillId="0" borderId="1" xfId="0" applyBorder="1" applyAlignment="1">
      <alignment wrapText="1"/>
    </xf>
    <xf numFmtId="0" fontId="1" fillId="0" borderId="0" xfId="0" applyFont="1" applyBorder="1"/>
    <xf numFmtId="1" fontId="3" fillId="0" borderId="0" xfId="0" applyNumberFormat="1" applyFont="1" applyBorder="1"/>
    <xf numFmtId="0" fontId="5" fillId="0" borderId="0" xfId="0" applyFont="1" applyBorder="1"/>
    <xf numFmtId="1" fontId="5" fillId="0" borderId="0" xfId="0" applyNumberFormat="1" applyFont="1" applyBorder="1"/>
    <xf numFmtId="0" fontId="5" fillId="0" borderId="0" xfId="0" applyFont="1" applyBorder="1" applyAlignment="1">
      <alignment wrapText="1"/>
    </xf>
    <xf numFmtId="0" fontId="5" fillId="2" borderId="0" xfId="0" applyFont="1" applyFill="1" applyBorder="1"/>
    <xf numFmtId="0" fontId="3" fillId="0" borderId="1" xfId="0" applyFont="1" applyBorder="1"/>
    <xf numFmtId="0" fontId="4" fillId="0" borderId="0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0" fillId="0" borderId="1" xfId="0" applyBorder="1" applyAlignment="1">
      <alignment horizont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vertical="center" wrapText="1"/>
    </xf>
    <xf numFmtId="0" fontId="5" fillId="0" borderId="0" xfId="0" applyFont="1" applyAlignment="1"/>
    <xf numFmtId="0" fontId="5" fillId="0" borderId="1" xfId="0" applyFont="1" applyBorder="1"/>
    <xf numFmtId="0" fontId="3" fillId="0" borderId="0" xfId="0" applyFont="1"/>
    <xf numFmtId="2" fontId="3" fillId="0" borderId="1" xfId="0" applyNumberFormat="1" applyFont="1" applyBorder="1"/>
    <xf numFmtId="0" fontId="2" fillId="2" borderId="1" xfId="0" applyFont="1" applyFill="1" applyBorder="1" applyAlignment="1">
      <alignment wrapText="1"/>
    </xf>
    <xf numFmtId="0" fontId="1" fillId="2" borderId="6" xfId="0" applyFont="1" applyFill="1" applyBorder="1"/>
    <xf numFmtId="0" fontId="1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7" fillId="0" borderId="0" xfId="0" applyFont="1" applyAlignment="1">
      <alignment horizontal="left"/>
    </xf>
    <xf numFmtId="0" fontId="4" fillId="0" borderId="5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9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H32"/>
  <sheetViews>
    <sheetView tabSelected="1" view="pageBreakPreview" zoomScale="70" zoomScaleNormal="70" zoomScaleSheetLayoutView="70" workbookViewId="0">
      <pane xSplit="3" ySplit="7" topLeftCell="H8" activePane="bottomRight" state="frozen"/>
      <selection pane="topRight" activeCell="D1" sqref="D1"/>
      <selection pane="bottomLeft" activeCell="A8" sqref="A8"/>
      <selection pane="bottomRight" activeCell="M27" sqref="M27"/>
    </sheetView>
  </sheetViews>
  <sheetFormatPr defaultRowHeight="15" x14ac:dyDescent="0.25"/>
  <cols>
    <col min="1" max="1" width="8.5703125" customWidth="1"/>
    <col min="2" max="2" width="34.28515625" customWidth="1"/>
    <col min="3" max="3" width="10.42578125" customWidth="1"/>
    <col min="4" max="4" width="7" hidden="1" customWidth="1"/>
    <col min="5" max="5" width="6.5703125" hidden="1" customWidth="1"/>
    <col min="6" max="6" width="10.140625" hidden="1" customWidth="1"/>
    <col min="7" max="7" width="10" hidden="1" customWidth="1"/>
    <col min="8" max="8" width="8.42578125" customWidth="1"/>
    <col min="9" max="9" width="9.28515625" customWidth="1"/>
    <col min="10" max="11" width="7.85546875" hidden="1" customWidth="1"/>
    <col min="12" max="12" width="7.140625" hidden="1" customWidth="1"/>
    <col min="13" max="13" width="8.5703125" bestFit="1" customWidth="1"/>
    <col min="14" max="15" width="11.5703125" hidden="1" customWidth="1"/>
    <col min="16" max="16" width="11.5703125" customWidth="1"/>
    <col min="17" max="17" width="9.85546875" hidden="1" customWidth="1"/>
    <col min="18" max="18" width="9.42578125" customWidth="1"/>
    <col min="19" max="19" width="7.140625" bestFit="1" customWidth="1"/>
    <col min="20" max="20" width="11.5703125" hidden="1" customWidth="1"/>
    <col min="21" max="21" width="11.5703125" customWidth="1"/>
    <col min="22" max="22" width="9.140625" hidden="1" customWidth="1"/>
    <col min="23" max="23" width="11.28515625" customWidth="1"/>
    <col min="24" max="24" width="8.5703125" hidden="1" customWidth="1"/>
    <col min="25" max="25" width="9.5703125" bestFit="1" customWidth="1"/>
    <col min="26" max="28" width="8" hidden="1" customWidth="1"/>
    <col min="29" max="29" width="6.85546875" hidden="1" customWidth="1"/>
    <col min="30" max="30" width="6.7109375" bestFit="1" customWidth="1"/>
    <col min="31" max="31" width="6.7109375" hidden="1" customWidth="1"/>
    <col min="32" max="34" width="8.5703125" hidden="1" customWidth="1"/>
    <col min="35" max="35" width="7.140625" customWidth="1"/>
    <col min="36" max="36" width="12.85546875" bestFit="1" customWidth="1"/>
    <col min="37" max="37" width="5" hidden="1" customWidth="1"/>
    <col min="38" max="38" width="7.7109375" hidden="1" customWidth="1"/>
    <col min="39" max="39" width="8" hidden="1" customWidth="1"/>
    <col min="40" max="40" width="6.5703125" hidden="1" customWidth="1"/>
    <col min="41" max="41" width="9.85546875" customWidth="1"/>
    <col min="42" max="42" width="8.7109375" hidden="1" customWidth="1"/>
    <col min="43" max="43" width="7.85546875" hidden="1" customWidth="1"/>
    <col min="44" max="44" width="9.28515625" customWidth="1"/>
    <col min="45" max="45" width="12.85546875" customWidth="1"/>
  </cols>
  <sheetData>
    <row r="1" spans="1:60" ht="24.75" customHeight="1" x14ac:dyDescent="0.4">
      <c r="A1" s="40" t="s">
        <v>50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AD1" s="51" t="s">
        <v>60</v>
      </c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</row>
    <row r="2" spans="1:60" ht="29.25" customHeight="1" x14ac:dyDescent="0.25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AD2" s="41" t="s">
        <v>51</v>
      </c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</row>
    <row r="3" spans="1:60" ht="30.75" customHeight="1" x14ac:dyDescent="0.35">
      <c r="A3" s="46" t="s">
        <v>54</v>
      </c>
      <c r="B3" s="46"/>
      <c r="C3" s="46"/>
      <c r="D3" s="46"/>
      <c r="E3" s="33"/>
      <c r="F3" s="33"/>
      <c r="G3" s="33"/>
      <c r="H3" s="33"/>
      <c r="I3" s="33"/>
      <c r="J3" s="33"/>
      <c r="K3" s="33"/>
      <c r="L3" s="33"/>
      <c r="M3" s="33"/>
      <c r="N3" s="13"/>
      <c r="O3" s="13"/>
      <c r="P3" s="13"/>
      <c r="Q3" s="11"/>
      <c r="R3" s="11"/>
      <c r="S3" s="12"/>
      <c r="T3" s="12"/>
      <c r="U3" s="12"/>
      <c r="V3" s="12"/>
      <c r="W3" s="12"/>
      <c r="X3" s="12"/>
      <c r="Y3" s="1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</row>
    <row r="4" spans="1:60" ht="33" customHeight="1" x14ac:dyDescent="0.3">
      <c r="A4" s="47" t="s">
        <v>5</v>
      </c>
      <c r="B4" s="47"/>
      <c r="C4" s="27">
        <v>75</v>
      </c>
      <c r="D4" s="29"/>
      <c r="E4" s="2"/>
      <c r="F4" s="2"/>
      <c r="G4" s="2"/>
      <c r="H4" s="2"/>
      <c r="I4" s="2"/>
      <c r="J4" s="2"/>
      <c r="K4" s="2"/>
      <c r="L4" s="2"/>
    </row>
    <row r="5" spans="1:60" ht="29.25" customHeight="1" x14ac:dyDescent="0.4">
      <c r="A5" s="48" t="s">
        <v>0</v>
      </c>
      <c r="B5" s="48"/>
      <c r="C5" s="15"/>
      <c r="D5" s="49" t="s">
        <v>2</v>
      </c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</row>
    <row r="6" spans="1:60" ht="38.25" customHeight="1" x14ac:dyDescent="0.3">
      <c r="A6" s="48"/>
      <c r="B6" s="48"/>
      <c r="C6" s="16" t="s">
        <v>25</v>
      </c>
      <c r="D6" s="1" t="s">
        <v>24</v>
      </c>
      <c r="E6" s="1" t="s">
        <v>12</v>
      </c>
      <c r="F6" s="1" t="s">
        <v>30</v>
      </c>
      <c r="G6" s="19" t="s">
        <v>45</v>
      </c>
      <c r="H6" s="19" t="s">
        <v>46</v>
      </c>
      <c r="I6" s="1" t="s">
        <v>48</v>
      </c>
      <c r="J6" s="1" t="s">
        <v>35</v>
      </c>
      <c r="K6" s="1" t="s">
        <v>36</v>
      </c>
      <c r="L6" s="1" t="s">
        <v>10</v>
      </c>
      <c r="M6" s="1" t="s">
        <v>13</v>
      </c>
      <c r="N6" s="1" t="s">
        <v>14</v>
      </c>
      <c r="O6" s="30" t="s">
        <v>37</v>
      </c>
      <c r="P6" s="19" t="s">
        <v>59</v>
      </c>
      <c r="Q6" s="1" t="s">
        <v>47</v>
      </c>
      <c r="R6" s="1" t="s">
        <v>57</v>
      </c>
      <c r="S6" s="1" t="s">
        <v>20</v>
      </c>
      <c r="T6" s="1" t="s">
        <v>26</v>
      </c>
      <c r="U6" s="19" t="s">
        <v>58</v>
      </c>
      <c r="V6" s="19" t="s">
        <v>31</v>
      </c>
      <c r="W6" s="19" t="s">
        <v>32</v>
      </c>
      <c r="X6" s="1" t="s">
        <v>19</v>
      </c>
      <c r="Y6" s="1" t="s">
        <v>23</v>
      </c>
      <c r="Z6" s="1" t="s">
        <v>27</v>
      </c>
      <c r="AA6" s="1" t="s">
        <v>38</v>
      </c>
      <c r="AB6" s="1" t="s">
        <v>29</v>
      </c>
      <c r="AC6" s="1" t="s">
        <v>28</v>
      </c>
      <c r="AD6" s="1" t="s">
        <v>11</v>
      </c>
      <c r="AE6" s="1" t="s">
        <v>39</v>
      </c>
      <c r="AF6" s="19" t="s">
        <v>33</v>
      </c>
      <c r="AG6" s="19" t="s">
        <v>40</v>
      </c>
      <c r="AH6" s="19" t="s">
        <v>41</v>
      </c>
      <c r="AI6" s="1" t="s">
        <v>9</v>
      </c>
      <c r="AJ6" s="1" t="s">
        <v>49</v>
      </c>
      <c r="AK6" s="1" t="s">
        <v>8</v>
      </c>
      <c r="AL6" s="1" t="s">
        <v>42</v>
      </c>
      <c r="AM6" s="1" t="s">
        <v>43</v>
      </c>
      <c r="AN6" s="1" t="s">
        <v>25</v>
      </c>
      <c r="AO6" s="1" t="s">
        <v>21</v>
      </c>
      <c r="AP6" s="1" t="s">
        <v>18</v>
      </c>
      <c r="AQ6" s="1" t="s">
        <v>22</v>
      </c>
      <c r="AR6" s="1" t="s">
        <v>18</v>
      </c>
    </row>
    <row r="7" spans="1:60" ht="18.75" x14ac:dyDescent="0.3">
      <c r="A7" s="3" t="s">
        <v>1</v>
      </c>
      <c r="B7" s="14" t="s">
        <v>17</v>
      </c>
      <c r="C7" s="28"/>
      <c r="D7" s="43" t="s">
        <v>15</v>
      </c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5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</row>
    <row r="8" spans="1:60" ht="23.25" x14ac:dyDescent="0.35">
      <c r="A8" s="10">
        <v>1</v>
      </c>
      <c r="B8" s="31" t="s">
        <v>55</v>
      </c>
      <c r="C8" s="6">
        <v>40</v>
      </c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>
        <v>81.8</v>
      </c>
      <c r="Q8" s="26"/>
      <c r="R8" s="26"/>
      <c r="S8" s="26"/>
      <c r="T8" s="26"/>
      <c r="U8" s="26"/>
      <c r="V8" s="26"/>
      <c r="W8" s="26">
        <v>5</v>
      </c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>
        <v>2</v>
      </c>
      <c r="AJ8" s="26"/>
      <c r="AK8" s="26"/>
      <c r="AL8" s="26"/>
      <c r="AM8" s="26"/>
      <c r="AN8" s="26"/>
      <c r="AO8" s="26"/>
      <c r="AP8" s="26"/>
      <c r="AQ8" s="26"/>
      <c r="AR8" s="26"/>
    </row>
    <row r="9" spans="1:60" ht="23.25" x14ac:dyDescent="0.35">
      <c r="A9" s="10">
        <v>2</v>
      </c>
      <c r="B9" s="32" t="s">
        <v>44</v>
      </c>
      <c r="C9" s="7"/>
      <c r="D9" s="26"/>
      <c r="E9" s="26"/>
      <c r="F9" s="26"/>
      <c r="G9" s="26"/>
      <c r="H9" s="26">
        <v>2</v>
      </c>
      <c r="I9" s="26"/>
      <c r="J9" s="26"/>
      <c r="K9" s="26"/>
      <c r="L9" s="26"/>
      <c r="M9" s="26">
        <v>40</v>
      </c>
      <c r="N9" s="26"/>
      <c r="O9" s="26"/>
      <c r="P9" s="26"/>
      <c r="Q9" s="26"/>
      <c r="R9" s="26"/>
      <c r="S9" s="26">
        <v>2.5</v>
      </c>
      <c r="T9" s="26"/>
      <c r="U9" s="26">
        <v>2</v>
      </c>
      <c r="V9" s="26"/>
      <c r="W9" s="26"/>
      <c r="X9" s="26"/>
      <c r="Y9" s="26">
        <v>20</v>
      </c>
      <c r="Z9" s="26"/>
      <c r="AA9" s="26"/>
      <c r="AB9" s="26"/>
      <c r="AC9" s="26"/>
      <c r="AD9" s="26"/>
      <c r="AE9" s="26"/>
      <c r="AF9" s="26"/>
      <c r="AG9" s="26"/>
      <c r="AH9" s="26"/>
      <c r="AI9" s="26">
        <v>2</v>
      </c>
      <c r="AJ9" s="26"/>
      <c r="AK9" s="26"/>
      <c r="AL9" s="26"/>
      <c r="AM9" s="26"/>
      <c r="AN9" s="26"/>
      <c r="AO9" s="26"/>
      <c r="AP9" s="26"/>
      <c r="AQ9" s="26"/>
      <c r="AR9" s="26"/>
    </row>
    <row r="10" spans="1:60" ht="23.25" x14ac:dyDescent="0.35">
      <c r="A10" s="10">
        <v>3</v>
      </c>
      <c r="B10" s="31" t="s">
        <v>56</v>
      </c>
      <c r="C10" s="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>
        <v>20</v>
      </c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>
        <v>2</v>
      </c>
    </row>
    <row r="11" spans="1:60" ht="23.25" x14ac:dyDescent="0.35">
      <c r="A11" s="10">
        <v>4</v>
      </c>
      <c r="B11" s="31" t="s">
        <v>49</v>
      </c>
      <c r="C11" s="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36">
        <v>1</v>
      </c>
      <c r="AK11" s="26"/>
      <c r="AL11" s="26"/>
      <c r="AM11" s="26"/>
      <c r="AN11" s="26"/>
      <c r="AO11" s="26"/>
      <c r="AP11" s="26"/>
      <c r="AQ11" s="26"/>
      <c r="AR11" s="26"/>
    </row>
    <row r="12" spans="1:60" ht="23.25" x14ac:dyDescent="0.35">
      <c r="A12" s="10">
        <v>5</v>
      </c>
      <c r="B12" s="37" t="s">
        <v>57</v>
      </c>
      <c r="C12" s="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9"/>
      <c r="R12" s="26">
        <v>1</v>
      </c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</row>
    <row r="13" spans="1:60" ht="23.25" x14ac:dyDescent="0.35">
      <c r="A13" s="10">
        <v>6</v>
      </c>
      <c r="B13" s="31" t="s">
        <v>21</v>
      </c>
      <c r="C13" s="3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9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>
        <v>80</v>
      </c>
      <c r="AP13" s="26"/>
      <c r="AQ13" s="26"/>
      <c r="AR13" s="26"/>
    </row>
    <row r="14" spans="1:60" ht="23.25" x14ac:dyDescent="0.35">
      <c r="A14" s="10">
        <v>7</v>
      </c>
      <c r="B14" s="1"/>
      <c r="C14" s="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</row>
    <row r="15" spans="1:60" ht="23.25" x14ac:dyDescent="0.35">
      <c r="A15" s="10">
        <v>8</v>
      </c>
      <c r="B15" s="3"/>
      <c r="C15" s="3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</row>
    <row r="16" spans="1:60" ht="23.25" x14ac:dyDescent="0.35">
      <c r="A16" s="10">
        <v>9</v>
      </c>
      <c r="B16" s="3"/>
      <c r="C16" s="3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</row>
    <row r="17" spans="1:48" ht="23.25" x14ac:dyDescent="0.35">
      <c r="A17" s="10">
        <v>10</v>
      </c>
      <c r="B17" s="3"/>
      <c r="C17" s="3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</row>
    <row r="18" spans="1:48" ht="23.25" x14ac:dyDescent="0.35">
      <c r="A18" s="10">
        <v>11</v>
      </c>
      <c r="B18" s="3"/>
      <c r="C18" s="3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</row>
    <row r="19" spans="1:48" ht="23.25" x14ac:dyDescent="0.35">
      <c r="A19" s="10">
        <v>12</v>
      </c>
      <c r="B19" s="3"/>
      <c r="C19" s="3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</row>
    <row r="20" spans="1:48" ht="24.95" customHeight="1" x14ac:dyDescent="0.35">
      <c r="A20" s="10">
        <v>13</v>
      </c>
      <c r="B20" s="3"/>
      <c r="C20" s="3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</row>
    <row r="21" spans="1:48" ht="24.95" customHeight="1" x14ac:dyDescent="0.3">
      <c r="A21" s="3"/>
      <c r="B21" s="3" t="s">
        <v>6</v>
      </c>
      <c r="C21" s="3">
        <f>SUM(C8:C20)</f>
        <v>40</v>
      </c>
      <c r="D21" s="3">
        <f>SUM(D8:D20)</f>
        <v>0</v>
      </c>
      <c r="E21" s="3">
        <f t="shared" ref="E21:AR21" si="0">SUM(E8:E20)</f>
        <v>0</v>
      </c>
      <c r="F21" s="3">
        <f t="shared" si="0"/>
        <v>0</v>
      </c>
      <c r="G21" s="3">
        <f t="shared" si="0"/>
        <v>0</v>
      </c>
      <c r="H21" s="3">
        <f t="shared" si="0"/>
        <v>2</v>
      </c>
      <c r="I21" s="3">
        <f t="shared" si="0"/>
        <v>0</v>
      </c>
      <c r="J21" s="3">
        <f t="shared" si="0"/>
        <v>0</v>
      </c>
      <c r="K21" s="3">
        <f t="shared" si="0"/>
        <v>0</v>
      </c>
      <c r="L21" s="3">
        <f t="shared" si="0"/>
        <v>0</v>
      </c>
      <c r="M21" s="3">
        <f t="shared" si="0"/>
        <v>40</v>
      </c>
      <c r="N21" s="3">
        <f t="shared" si="0"/>
        <v>0</v>
      </c>
      <c r="O21" s="3">
        <f t="shared" si="0"/>
        <v>0</v>
      </c>
      <c r="P21" s="3">
        <f t="shared" si="0"/>
        <v>81.8</v>
      </c>
      <c r="Q21" s="3">
        <f t="shared" si="0"/>
        <v>0</v>
      </c>
      <c r="R21" s="3">
        <f t="shared" si="0"/>
        <v>1</v>
      </c>
      <c r="S21" s="3">
        <f t="shared" si="0"/>
        <v>2.5</v>
      </c>
      <c r="T21" s="3">
        <f t="shared" si="0"/>
        <v>0</v>
      </c>
      <c r="U21" s="3">
        <f t="shared" si="0"/>
        <v>2</v>
      </c>
      <c r="V21" s="3">
        <f t="shared" si="0"/>
        <v>0</v>
      </c>
      <c r="W21" s="3">
        <f t="shared" si="0"/>
        <v>5</v>
      </c>
      <c r="X21" s="3">
        <f t="shared" si="0"/>
        <v>0</v>
      </c>
      <c r="Y21" s="3">
        <f t="shared" si="0"/>
        <v>20</v>
      </c>
      <c r="Z21" s="3">
        <f t="shared" si="0"/>
        <v>0</v>
      </c>
      <c r="AA21" s="3">
        <f t="shared" si="0"/>
        <v>0</v>
      </c>
      <c r="AB21" s="3">
        <f t="shared" si="0"/>
        <v>0</v>
      </c>
      <c r="AC21" s="3">
        <f t="shared" si="0"/>
        <v>0</v>
      </c>
      <c r="AD21" s="3">
        <f t="shared" si="0"/>
        <v>20</v>
      </c>
      <c r="AE21" s="3">
        <f t="shared" si="0"/>
        <v>0</v>
      </c>
      <c r="AF21" s="3">
        <f t="shared" si="0"/>
        <v>0</v>
      </c>
      <c r="AG21" s="3">
        <f t="shared" si="0"/>
        <v>0</v>
      </c>
      <c r="AH21" s="3">
        <f t="shared" si="0"/>
        <v>0</v>
      </c>
      <c r="AI21" s="3">
        <f t="shared" si="0"/>
        <v>4</v>
      </c>
      <c r="AJ21" s="3">
        <f t="shared" si="0"/>
        <v>1</v>
      </c>
      <c r="AK21" s="3">
        <f t="shared" si="0"/>
        <v>0</v>
      </c>
      <c r="AL21" s="3">
        <f t="shared" si="0"/>
        <v>0</v>
      </c>
      <c r="AM21" s="3">
        <f t="shared" si="0"/>
        <v>0</v>
      </c>
      <c r="AN21" s="3">
        <f t="shared" si="0"/>
        <v>0</v>
      </c>
      <c r="AO21" s="3">
        <f t="shared" si="0"/>
        <v>80</v>
      </c>
      <c r="AP21" s="3">
        <f t="shared" si="0"/>
        <v>0</v>
      </c>
      <c r="AQ21" s="3">
        <f t="shared" si="0"/>
        <v>0</v>
      </c>
      <c r="AR21" s="3">
        <f t="shared" si="0"/>
        <v>2</v>
      </c>
    </row>
    <row r="22" spans="1:48" ht="24.95" customHeight="1" x14ac:dyDescent="0.3">
      <c r="A22" s="3"/>
      <c r="B22" s="5" t="s">
        <v>7</v>
      </c>
      <c r="C22" s="5">
        <f>C21*C4</f>
        <v>3000</v>
      </c>
      <c r="D22" s="3">
        <f>$C$4*D21</f>
        <v>0</v>
      </c>
      <c r="E22" s="3">
        <f t="shared" ref="E22:AR22" si="1">$C$4*E21</f>
        <v>0</v>
      </c>
      <c r="F22" s="3">
        <f t="shared" si="1"/>
        <v>0</v>
      </c>
      <c r="G22" s="3">
        <f t="shared" si="1"/>
        <v>0</v>
      </c>
      <c r="H22" s="3">
        <f t="shared" si="1"/>
        <v>150</v>
      </c>
      <c r="I22" s="3">
        <f t="shared" si="1"/>
        <v>0</v>
      </c>
      <c r="J22" s="3">
        <f t="shared" si="1"/>
        <v>0</v>
      </c>
      <c r="K22" s="3">
        <f t="shared" si="1"/>
        <v>0</v>
      </c>
      <c r="L22" s="3">
        <f t="shared" si="1"/>
        <v>0</v>
      </c>
      <c r="M22" s="3">
        <f t="shared" si="1"/>
        <v>3000</v>
      </c>
      <c r="N22" s="3">
        <f t="shared" si="1"/>
        <v>0</v>
      </c>
      <c r="O22" s="3">
        <f t="shared" si="1"/>
        <v>0</v>
      </c>
      <c r="P22" s="3">
        <f t="shared" si="1"/>
        <v>6135</v>
      </c>
      <c r="Q22" s="3">
        <f t="shared" si="1"/>
        <v>0</v>
      </c>
      <c r="R22" s="3">
        <v>75</v>
      </c>
      <c r="S22" s="3">
        <f t="shared" si="1"/>
        <v>187.5</v>
      </c>
      <c r="T22" s="3">
        <f t="shared" si="1"/>
        <v>0</v>
      </c>
      <c r="U22" s="3">
        <f t="shared" si="1"/>
        <v>150</v>
      </c>
      <c r="V22" s="3">
        <f t="shared" si="1"/>
        <v>0</v>
      </c>
      <c r="W22" s="3">
        <f t="shared" si="1"/>
        <v>375</v>
      </c>
      <c r="X22" s="3">
        <f t="shared" si="1"/>
        <v>0</v>
      </c>
      <c r="Y22" s="3">
        <f t="shared" si="1"/>
        <v>1500</v>
      </c>
      <c r="Z22" s="3">
        <f t="shared" si="1"/>
        <v>0</v>
      </c>
      <c r="AA22" s="3">
        <f t="shared" si="1"/>
        <v>0</v>
      </c>
      <c r="AB22" s="3">
        <f t="shared" si="1"/>
        <v>0</v>
      </c>
      <c r="AC22" s="3">
        <f t="shared" si="1"/>
        <v>0</v>
      </c>
      <c r="AD22" s="3">
        <f t="shared" si="1"/>
        <v>1500</v>
      </c>
      <c r="AE22" s="3">
        <f t="shared" si="1"/>
        <v>0</v>
      </c>
      <c r="AF22" s="3">
        <f t="shared" si="1"/>
        <v>0</v>
      </c>
      <c r="AG22" s="3">
        <f t="shared" si="1"/>
        <v>0</v>
      </c>
      <c r="AH22" s="3">
        <f t="shared" si="1"/>
        <v>0</v>
      </c>
      <c r="AI22" s="3">
        <f t="shared" si="1"/>
        <v>300</v>
      </c>
      <c r="AJ22" s="3">
        <v>75</v>
      </c>
      <c r="AK22" s="3">
        <f t="shared" si="1"/>
        <v>0</v>
      </c>
      <c r="AL22" s="3">
        <f t="shared" si="1"/>
        <v>0</v>
      </c>
      <c r="AM22" s="3">
        <f t="shared" si="1"/>
        <v>0</v>
      </c>
      <c r="AN22" s="3">
        <f t="shared" si="1"/>
        <v>0</v>
      </c>
      <c r="AO22" s="3">
        <f t="shared" si="1"/>
        <v>6000</v>
      </c>
      <c r="AP22" s="3">
        <f t="shared" si="1"/>
        <v>0</v>
      </c>
      <c r="AQ22" s="3">
        <f t="shared" si="1"/>
        <v>0</v>
      </c>
      <c r="AR22" s="3">
        <f t="shared" si="1"/>
        <v>150</v>
      </c>
    </row>
    <row r="23" spans="1:48" ht="24.95" customHeight="1" x14ac:dyDescent="0.3">
      <c r="A23" s="3"/>
      <c r="B23" s="5" t="s">
        <v>16</v>
      </c>
      <c r="C23" s="5">
        <v>0.4</v>
      </c>
      <c r="D23" s="1">
        <f>D26/1000</f>
        <v>0.12</v>
      </c>
      <c r="E23" s="1">
        <f t="shared" ref="E23:AQ23" si="2">E26/1000</f>
        <v>0</v>
      </c>
      <c r="F23" s="1">
        <f t="shared" si="2"/>
        <v>0</v>
      </c>
      <c r="G23" s="1">
        <f t="shared" si="2"/>
        <v>0.05</v>
      </c>
      <c r="H23" s="1">
        <v>8.5000000000000006E-2</v>
      </c>
      <c r="I23" s="1">
        <f t="shared" si="2"/>
        <v>0.35</v>
      </c>
      <c r="J23" s="1">
        <f t="shared" si="2"/>
        <v>0.13</v>
      </c>
      <c r="K23" s="1">
        <f t="shared" si="2"/>
        <v>0</v>
      </c>
      <c r="L23" s="1">
        <f t="shared" si="2"/>
        <v>0.6</v>
      </c>
      <c r="M23" s="1">
        <f t="shared" si="2"/>
        <v>0.05</v>
      </c>
      <c r="N23" s="1">
        <f t="shared" si="2"/>
        <v>0.04</v>
      </c>
      <c r="O23" s="1">
        <v>9</v>
      </c>
      <c r="P23" s="1">
        <f t="shared" si="2"/>
        <v>0.05</v>
      </c>
      <c r="Q23" s="1">
        <f t="shared" si="2"/>
        <v>0.25</v>
      </c>
      <c r="R23" s="1">
        <v>10</v>
      </c>
      <c r="S23" s="1">
        <v>3.5000000000000003E-2</v>
      </c>
      <c r="T23" s="1">
        <f t="shared" si="2"/>
        <v>0.05</v>
      </c>
      <c r="U23" s="1">
        <f t="shared" si="2"/>
        <v>0.4</v>
      </c>
      <c r="V23" s="1">
        <f t="shared" si="2"/>
        <v>0.13</v>
      </c>
      <c r="W23" s="1">
        <v>0.66</v>
      </c>
      <c r="X23" s="1">
        <f t="shared" si="2"/>
        <v>8.5000000000000006E-2</v>
      </c>
      <c r="Y23" s="1">
        <v>0.05</v>
      </c>
      <c r="Z23" s="1">
        <f t="shared" si="2"/>
        <v>0</v>
      </c>
      <c r="AA23" s="1">
        <f t="shared" si="2"/>
        <v>0</v>
      </c>
      <c r="AB23" s="1">
        <f t="shared" si="2"/>
        <v>0</v>
      </c>
      <c r="AC23" s="1">
        <f t="shared" si="2"/>
        <v>5.5E-2</v>
      </c>
      <c r="AD23" s="1">
        <v>5.5E-2</v>
      </c>
      <c r="AE23" s="1">
        <f t="shared" si="2"/>
        <v>0</v>
      </c>
      <c r="AF23" s="1">
        <f t="shared" si="2"/>
        <v>0</v>
      </c>
      <c r="AG23" s="1">
        <f t="shared" si="2"/>
        <v>0</v>
      </c>
      <c r="AH23" s="1">
        <f t="shared" si="2"/>
        <v>0</v>
      </c>
      <c r="AI23" s="1">
        <f t="shared" si="2"/>
        <v>1.4999999999999999E-2</v>
      </c>
      <c r="AJ23" s="1">
        <v>18</v>
      </c>
      <c r="AK23" s="1">
        <f t="shared" si="2"/>
        <v>0.37</v>
      </c>
      <c r="AL23" s="1">
        <f t="shared" si="2"/>
        <v>0</v>
      </c>
      <c r="AM23" s="1">
        <f t="shared" si="2"/>
        <v>0.14000000000000001</v>
      </c>
      <c r="AN23" s="1">
        <f t="shared" si="2"/>
        <v>0.45</v>
      </c>
      <c r="AO23" s="1">
        <f t="shared" si="2"/>
        <v>0.04</v>
      </c>
      <c r="AP23" s="1">
        <f t="shared" si="2"/>
        <v>1.1000000000000001</v>
      </c>
      <c r="AQ23" s="1">
        <f t="shared" si="2"/>
        <v>8.5000000000000006E-2</v>
      </c>
      <c r="AR23" s="34">
        <v>0.6</v>
      </c>
    </row>
    <row r="24" spans="1:48" ht="24.95" customHeight="1" x14ac:dyDescent="0.3">
      <c r="A24" s="3"/>
      <c r="B24" s="5" t="s">
        <v>3</v>
      </c>
      <c r="C24" s="5">
        <f>C23*C22</f>
        <v>1200</v>
      </c>
      <c r="D24" s="5">
        <f>D22*D23</f>
        <v>0</v>
      </c>
      <c r="E24" s="5">
        <f t="shared" ref="E24:AR24" si="3">E22*E23</f>
        <v>0</v>
      </c>
      <c r="F24" s="5">
        <f t="shared" si="3"/>
        <v>0</v>
      </c>
      <c r="G24" s="5">
        <f t="shared" si="3"/>
        <v>0</v>
      </c>
      <c r="H24" s="5">
        <f t="shared" si="3"/>
        <v>12.750000000000002</v>
      </c>
      <c r="I24" s="5">
        <f t="shared" si="3"/>
        <v>0</v>
      </c>
      <c r="J24" s="5">
        <f t="shared" si="3"/>
        <v>0</v>
      </c>
      <c r="K24" s="5">
        <f t="shared" si="3"/>
        <v>0</v>
      </c>
      <c r="L24" s="5">
        <f t="shared" si="3"/>
        <v>0</v>
      </c>
      <c r="M24" s="5">
        <f t="shared" si="3"/>
        <v>150</v>
      </c>
      <c r="N24" s="5">
        <f t="shared" si="3"/>
        <v>0</v>
      </c>
      <c r="O24" s="5">
        <f t="shared" si="3"/>
        <v>0</v>
      </c>
      <c r="P24" s="5">
        <f t="shared" si="3"/>
        <v>306.75</v>
      </c>
      <c r="Q24" s="5">
        <f t="shared" si="3"/>
        <v>0</v>
      </c>
      <c r="R24" s="5">
        <f t="shared" si="3"/>
        <v>750</v>
      </c>
      <c r="S24" s="5">
        <f t="shared" si="3"/>
        <v>6.5625000000000009</v>
      </c>
      <c r="T24" s="5">
        <f t="shared" si="3"/>
        <v>0</v>
      </c>
      <c r="U24" s="5">
        <f t="shared" si="3"/>
        <v>60</v>
      </c>
      <c r="V24" s="5">
        <f t="shared" si="3"/>
        <v>0</v>
      </c>
      <c r="W24" s="5">
        <f t="shared" si="3"/>
        <v>247.5</v>
      </c>
      <c r="X24" s="5">
        <f t="shared" si="3"/>
        <v>0</v>
      </c>
      <c r="Y24" s="5">
        <f t="shared" si="3"/>
        <v>75</v>
      </c>
      <c r="Z24" s="5">
        <f t="shared" si="3"/>
        <v>0</v>
      </c>
      <c r="AA24" s="5">
        <f t="shared" si="3"/>
        <v>0</v>
      </c>
      <c r="AB24" s="5">
        <f t="shared" si="3"/>
        <v>0</v>
      </c>
      <c r="AC24" s="5">
        <f t="shared" si="3"/>
        <v>0</v>
      </c>
      <c r="AD24" s="5">
        <f t="shared" si="3"/>
        <v>82.5</v>
      </c>
      <c r="AE24" s="5">
        <f t="shared" si="3"/>
        <v>0</v>
      </c>
      <c r="AF24" s="5">
        <f t="shared" si="3"/>
        <v>0</v>
      </c>
      <c r="AG24" s="5">
        <f t="shared" si="3"/>
        <v>0</v>
      </c>
      <c r="AH24" s="5">
        <f t="shared" si="3"/>
        <v>0</v>
      </c>
      <c r="AI24" s="5">
        <f t="shared" si="3"/>
        <v>4.5</v>
      </c>
      <c r="AJ24" s="5">
        <f t="shared" si="3"/>
        <v>1350</v>
      </c>
      <c r="AK24" s="5">
        <f t="shared" si="3"/>
        <v>0</v>
      </c>
      <c r="AL24" s="5">
        <f t="shared" si="3"/>
        <v>0</v>
      </c>
      <c r="AM24" s="5">
        <f t="shared" si="3"/>
        <v>0</v>
      </c>
      <c r="AN24" s="5">
        <f t="shared" si="3"/>
        <v>0</v>
      </c>
      <c r="AO24" s="5">
        <f t="shared" si="3"/>
        <v>240</v>
      </c>
      <c r="AP24" s="5">
        <f t="shared" si="3"/>
        <v>0</v>
      </c>
      <c r="AQ24" s="5">
        <f t="shared" si="3"/>
        <v>0</v>
      </c>
      <c r="AR24" s="5">
        <f t="shared" si="3"/>
        <v>90</v>
      </c>
      <c r="AS24" s="38">
        <f>SUM(C24:AR24)</f>
        <v>4575.5625</v>
      </c>
    </row>
    <row r="25" spans="1:48" ht="24.6" customHeight="1" x14ac:dyDescent="0.3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4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9"/>
      <c r="Z25" s="1"/>
      <c r="AA25" s="1"/>
      <c r="AB25" s="1"/>
      <c r="AC25" s="1"/>
      <c r="AD25" s="6"/>
      <c r="AE25" s="6"/>
      <c r="AF25" s="18"/>
      <c r="AG25" s="18"/>
      <c r="AH25" s="18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7"/>
      <c r="AV25" s="35">
        <f>C4*61</f>
        <v>4575</v>
      </c>
    </row>
    <row r="26" spans="1:48" ht="44.25" customHeight="1" x14ac:dyDescent="0.35">
      <c r="A26" s="20"/>
      <c r="B26" s="20" t="s">
        <v>34</v>
      </c>
      <c r="C26" s="20">
        <v>400</v>
      </c>
      <c r="D26" s="22">
        <v>120</v>
      </c>
      <c r="E26" s="22"/>
      <c r="F26" s="22"/>
      <c r="G26" s="22">
        <v>50</v>
      </c>
      <c r="H26" s="22">
        <v>85</v>
      </c>
      <c r="I26" s="22">
        <v>350</v>
      </c>
      <c r="J26" s="22">
        <v>130</v>
      </c>
      <c r="K26" s="22"/>
      <c r="L26" s="22">
        <v>600</v>
      </c>
      <c r="M26" s="22">
        <v>50</v>
      </c>
      <c r="N26" s="22">
        <v>40</v>
      </c>
      <c r="O26" s="25">
        <v>380</v>
      </c>
      <c r="P26" s="22">
        <v>50</v>
      </c>
      <c r="Q26" s="22">
        <v>250</v>
      </c>
      <c r="R26" s="22">
        <v>0.01</v>
      </c>
      <c r="S26" s="22">
        <v>35</v>
      </c>
      <c r="T26" s="22">
        <v>50</v>
      </c>
      <c r="U26" s="22">
        <v>400</v>
      </c>
      <c r="V26" s="22">
        <v>130</v>
      </c>
      <c r="W26" s="22">
        <v>750</v>
      </c>
      <c r="X26" s="22">
        <v>85</v>
      </c>
      <c r="Y26" s="23">
        <v>50</v>
      </c>
      <c r="Z26" s="22"/>
      <c r="AA26" s="22"/>
      <c r="AB26" s="22"/>
      <c r="AC26" s="22">
        <v>55</v>
      </c>
      <c r="AD26" s="24">
        <v>55</v>
      </c>
      <c r="AE26" s="24"/>
      <c r="AF26" s="25"/>
      <c r="AG26" s="25"/>
      <c r="AH26" s="25"/>
      <c r="AI26" s="22">
        <v>15</v>
      </c>
      <c r="AJ26" s="22">
        <v>1.7999999999999999E-2</v>
      </c>
      <c r="AK26" s="22">
        <v>370</v>
      </c>
      <c r="AL26" s="22"/>
      <c r="AM26" s="22">
        <v>140</v>
      </c>
      <c r="AN26" s="22">
        <v>450</v>
      </c>
      <c r="AO26" s="22">
        <v>40</v>
      </c>
      <c r="AP26" s="22">
        <v>1100</v>
      </c>
      <c r="AQ26" s="22">
        <v>85</v>
      </c>
      <c r="AR26" s="22">
        <v>9</v>
      </c>
      <c r="AS26" s="21"/>
    </row>
    <row r="27" spans="1:48" ht="39" customHeight="1" x14ac:dyDescent="0.3">
      <c r="A27" s="2"/>
      <c r="B27" s="2" t="s">
        <v>52</v>
      </c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48" ht="18.75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48" ht="18.75" x14ac:dyDescent="0.3">
      <c r="A29" s="2"/>
      <c r="B29" s="2" t="s">
        <v>4</v>
      </c>
      <c r="C29" s="2"/>
      <c r="D29" s="2"/>
      <c r="E29" s="2"/>
      <c r="F29" s="2"/>
      <c r="G29" s="2"/>
      <c r="H29" s="2" t="s">
        <v>53</v>
      </c>
      <c r="I29" s="2"/>
      <c r="J29" s="2"/>
      <c r="K29" s="2"/>
      <c r="L29" s="2"/>
    </row>
    <row r="32" spans="1:48" ht="21" x14ac:dyDescent="0.35">
      <c r="S32" s="8"/>
      <c r="T32" s="8"/>
      <c r="U32" s="8"/>
      <c r="V32" s="8"/>
      <c r="W32" s="8"/>
      <c r="X32" s="8"/>
    </row>
  </sheetData>
  <mergeCells count="9">
    <mergeCell ref="AW2:BH3"/>
    <mergeCell ref="A1:Y2"/>
    <mergeCell ref="AD2:AR3"/>
    <mergeCell ref="D7:X7"/>
    <mergeCell ref="A3:D3"/>
    <mergeCell ref="A4:B4"/>
    <mergeCell ref="A5:B6"/>
    <mergeCell ref="D5:AR5"/>
    <mergeCell ref="AD1:AS1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Шаблон</vt:lpstr>
      <vt:lpstr>Шаблон!Область_печати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2022-01-19T10:24:38Z</dcterms:modified>
</cp:coreProperties>
</file>