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16" windowHeight="7776"/>
  </bookViews>
  <sheets>
    <sheet name="Шаблон" sheetId="2" r:id="rId1"/>
  </sheets>
  <definedNames>
    <definedName name="_xlnm.Print_Area" localSheetId="0">Шаблон!$A$1:$AU$29</definedName>
  </definedNames>
  <calcPr calcId="152511"/>
</workbook>
</file>

<file path=xl/calcChain.xml><?xml version="1.0" encoding="utf-8"?>
<calcChain xmlns="http://schemas.openxmlformats.org/spreadsheetml/2006/main">
  <c r="AU25" i="2" l="1"/>
  <c r="C21" i="2"/>
  <c r="C22" i="2" s="1"/>
  <c r="C24" i="2" s="1"/>
  <c r="AX25" i="2" l="1"/>
  <c r="Q23" i="2"/>
  <c r="AT23" i="2"/>
  <c r="I21" i="2"/>
  <c r="I23" i="2"/>
  <c r="E23" i="2"/>
  <c r="F23" i="2"/>
  <c r="G23" i="2"/>
  <c r="H23" i="2"/>
  <c r="J23" i="2"/>
  <c r="K23" i="2"/>
  <c r="L23" i="2"/>
  <c r="N23" i="2"/>
  <c r="O23" i="2"/>
  <c r="P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E21" i="2"/>
  <c r="F21" i="2"/>
  <c r="G21" i="2"/>
  <c r="H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X22" i="2"/>
  <c r="X24" i="2" s="1"/>
  <c r="Y21" i="2"/>
  <c r="Z21" i="2"/>
  <c r="Z22" i="2" s="1"/>
  <c r="Z24" i="2" s="1"/>
  <c r="AA21" i="2"/>
  <c r="AB21" i="2"/>
  <c r="AB22" i="2" s="1"/>
  <c r="AB24" i="2" s="1"/>
  <c r="AC21" i="2"/>
  <c r="AD21" i="2"/>
  <c r="AE21" i="2"/>
  <c r="AF21" i="2"/>
  <c r="AF22" i="2" s="1"/>
  <c r="AF24" i="2" s="1"/>
  <c r="AG21" i="2"/>
  <c r="AH21" i="2"/>
  <c r="AI21" i="2"/>
  <c r="AJ21" i="2"/>
  <c r="AK21" i="2"/>
  <c r="AL21" i="2"/>
  <c r="AL22" i="2" s="1"/>
  <c r="AL24" i="2" s="1"/>
  <c r="AM21" i="2"/>
  <c r="AN21" i="2"/>
  <c r="AO21" i="2"/>
  <c r="AP21" i="2"/>
  <c r="AQ21" i="2"/>
  <c r="AR21" i="2"/>
  <c r="AS21" i="2"/>
  <c r="AT21" i="2"/>
  <c r="D23" i="2"/>
  <c r="D21" i="2"/>
  <c r="O22" i="2"/>
  <c r="O24" i="2" s="1"/>
  <c r="R22" i="2" l="1"/>
  <c r="R24" i="2" s="1"/>
  <c r="K22" i="2"/>
  <c r="K24" i="2" s="1"/>
  <c r="M22" i="2"/>
  <c r="M24" i="2" s="1"/>
  <c r="Q22" i="2"/>
  <c r="Q24" i="2" s="1"/>
  <c r="S22" i="2"/>
  <c r="S24" i="2" s="1"/>
  <c r="T22" i="2"/>
  <c r="T24" i="2" s="1"/>
  <c r="U22" i="2"/>
  <c r="U24" i="2" s="1"/>
  <c r="V22" i="2"/>
  <c r="V24" i="2" s="1"/>
  <c r="W22" i="2"/>
  <c r="W24" i="2" s="1"/>
  <c r="Y22" i="2"/>
  <c r="Y24" i="2" s="1"/>
  <c r="AA22" i="2"/>
  <c r="AA24" i="2" s="1"/>
  <c r="AC22" i="2"/>
  <c r="AC24" i="2" s="1"/>
  <c r="AD22" i="2"/>
  <c r="AD24" i="2" s="1"/>
  <c r="AE22" i="2"/>
  <c r="AE24" i="2" s="1"/>
  <c r="AG22" i="2"/>
  <c r="AG24" i="2" s="1"/>
  <c r="AH22" i="2"/>
  <c r="AH24" i="2" s="1"/>
  <c r="AI22" i="2"/>
  <c r="AI24" i="2" s="1"/>
  <c r="AJ22" i="2"/>
  <c r="AJ24" i="2" s="1"/>
  <c r="AK22" i="2"/>
  <c r="AK24" i="2" s="1"/>
  <c r="AM22" i="2"/>
  <c r="AM24" i="2" s="1"/>
  <c r="AN22" i="2"/>
  <c r="AN24" i="2" s="1"/>
  <c r="AO22" i="2"/>
  <c r="AO24" i="2" s="1"/>
  <c r="AP22" i="2"/>
  <c r="AP24" i="2" s="1"/>
  <c r="AR22" i="2"/>
  <c r="AR24" i="2" s="1"/>
  <c r="AS22" i="2"/>
  <c r="AS24" i="2" s="1"/>
  <c r="AT22" i="2"/>
  <c r="AT24" i="2" s="1"/>
  <c r="D22" i="2"/>
  <c r="D24" i="2" s="1"/>
  <c r="H22" i="2"/>
  <c r="H24" i="2" s="1"/>
  <c r="P22" i="2"/>
  <c r="P24" i="2" s="1"/>
  <c r="L22" i="2"/>
  <c r="L24" i="2" s="1"/>
  <c r="G22" i="2"/>
  <c r="G24" i="2" s="1"/>
  <c r="E22" i="2"/>
  <c r="E24" i="2" s="1"/>
  <c r="J22" i="2"/>
  <c r="J24" i="2" s="1"/>
  <c r="N22" i="2"/>
  <c r="N24" i="2" s="1"/>
  <c r="F22" i="2"/>
  <c r="F24" i="2" s="1"/>
  <c r="AQ22" i="2"/>
  <c r="AQ24" i="2" s="1"/>
  <c r="I22" i="2"/>
  <c r="I24" i="2" s="1"/>
  <c r="AU24" i="2" l="1"/>
</calcChain>
</file>

<file path=xl/sharedStrings.xml><?xml version="1.0" encoding="utf-8"?>
<sst xmlns="http://schemas.openxmlformats.org/spreadsheetml/2006/main" count="71" uniqueCount="69">
  <si>
    <t>Меню</t>
  </si>
  <si>
    <t>№</t>
  </si>
  <si>
    <t>ИТОГО</t>
  </si>
  <si>
    <t>Наименование продуктов питания</t>
  </si>
  <si>
    <t>На сумму (руб)</t>
  </si>
  <si>
    <t>Приняла повар:_____________________/Малачилаева К.М./</t>
  </si>
  <si>
    <t>Количество довольствующихся</t>
  </si>
  <si>
    <t>Итого на человека (гр)</t>
  </si>
  <si>
    <t>На общее число (гр)</t>
  </si>
  <si>
    <t>Утверждаю: руководитель ИСОШ
_______________________/Магомедов С.М</t>
  </si>
  <si>
    <t>Сыр</t>
  </si>
  <si>
    <t>соль</t>
  </si>
  <si>
    <t>какао</t>
  </si>
  <si>
    <t>сахар</t>
  </si>
  <si>
    <t>булка</t>
  </si>
  <si>
    <t>капуста</t>
  </si>
  <si>
    <t>картофель</t>
  </si>
  <si>
    <t>Количество продуктов питания на 1 человека в граммах</t>
  </si>
  <si>
    <t>Цена (руб. за гр. или шт.)</t>
  </si>
  <si>
    <t>Наименование блюд</t>
  </si>
  <si>
    <t>чай</t>
  </si>
  <si>
    <t>молоко</t>
  </si>
  <si>
    <t>Хлеб</t>
  </si>
  <si>
    <t>лук</t>
  </si>
  <si>
    <t>гречка</t>
  </si>
  <si>
    <t>хлеб</t>
  </si>
  <si>
    <t>яблоки</t>
  </si>
  <si>
    <t>морковь</t>
  </si>
  <si>
    <t>банан</t>
  </si>
  <si>
    <t>фарш</t>
  </si>
  <si>
    <t>курага</t>
  </si>
  <si>
    <t>Макароны</t>
  </si>
  <si>
    <t>огурцы</t>
  </si>
  <si>
    <t>рис</t>
  </si>
  <si>
    <t>сосиски</t>
  </si>
  <si>
    <t>яйцо</t>
  </si>
  <si>
    <t>Приправа</t>
  </si>
  <si>
    <t>виноград</t>
  </si>
  <si>
    <t>масло
 подсол.</t>
  </si>
  <si>
    <t>масло 
сливочное</t>
  </si>
  <si>
    <t>Сгущ.
молоко</t>
  </si>
  <si>
    <t>цена за кг</t>
  </si>
  <si>
    <t>груши</t>
  </si>
  <si>
    <t>изюм</t>
  </si>
  <si>
    <t>йогурт</t>
  </si>
  <si>
    <t>масло
оливковое</t>
  </si>
  <si>
    <t>помидоры</t>
  </si>
  <si>
    <t>свекла</t>
  </si>
  <si>
    <t>сметана</t>
  </si>
  <si>
    <t>сок</t>
  </si>
  <si>
    <t>творог</t>
  </si>
  <si>
    <t>фасоль</t>
  </si>
  <si>
    <t>Салат</t>
  </si>
  <si>
    <t>горох 
(рас)</t>
  </si>
  <si>
    <t>горох
(банка)</t>
  </si>
  <si>
    <t>кукуруза
(банки)</t>
  </si>
  <si>
    <t>Курица</t>
  </si>
  <si>
    <t>Яйцо</t>
  </si>
  <si>
    <t>говядина</t>
  </si>
  <si>
    <t>Каша гречневая</t>
  </si>
  <si>
    <t>Меню  питания учащихся 1-4 классов МКОУ "Ново-Аргванинская СОШ" Гумбетовского района  РД</t>
  </si>
  <si>
    <t>мясо</t>
  </si>
  <si>
    <t>Суп с мясом</t>
  </si>
  <si>
    <t>Курбанова М.</t>
  </si>
  <si>
    <t>на 14.01.2022</t>
  </si>
  <si>
    <t>пятница</t>
  </si>
  <si>
    <t>Утверждаю: руководитель НСОШ
_______________________/Баширов Б. С.</t>
  </si>
  <si>
    <t>Якубов Ю</t>
  </si>
  <si>
    <t xml:space="preserve"> Зав.хоз: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</si>
</sst>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3" xfId="0" applyNumberFormat="1" applyFont="1" applyBorder="1"/>
    <xf numFmtId="0" fontId="3" fillId="2" borderId="1" xfId="0" applyFont="1" applyFill="1" applyBorder="1"/>
    <xf numFmtId="0" fontId="0" fillId="0" borderId="1" xfId="0" applyBorder="1" applyAlignment="1">
      <alignment wrapText="1"/>
    </xf>
    <xf numFmtId="0" fontId="1" fillId="0" borderId="0" xfId="0" applyFont="1" applyBorder="1"/>
    <xf numFmtId="1" fontId="3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2" borderId="0" xfId="0" applyFon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2"/>
  <sheetViews>
    <sheetView tabSelected="1" view="pageBreakPreview" zoomScale="80" zoomScaleNormal="70" zoomScaleSheetLayoutView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O28" sqref="O28"/>
    </sheetView>
  </sheetViews>
  <sheetFormatPr defaultRowHeight="14.4" x14ac:dyDescent="0.3"/>
  <cols>
    <col min="1" max="1" width="8.5546875" customWidth="1"/>
    <col min="2" max="2" width="34.33203125" customWidth="1"/>
    <col min="3" max="3" width="10.44140625" customWidth="1"/>
    <col min="4" max="4" width="7" hidden="1" customWidth="1"/>
    <col min="5" max="5" width="6.5546875" hidden="1" customWidth="1"/>
    <col min="6" max="6" width="10.109375" hidden="1" customWidth="1"/>
    <col min="7" max="7" width="10" customWidth="1"/>
    <col min="8" max="8" width="8.44140625" customWidth="1"/>
    <col min="9" max="9" width="10" hidden="1" customWidth="1"/>
    <col min="10" max="10" width="9.33203125" customWidth="1"/>
    <col min="11" max="13" width="7.88671875" hidden="1" customWidth="1"/>
    <col min="14" max="14" width="7.109375" hidden="1" customWidth="1"/>
    <col min="15" max="15" width="8.5546875" bestFit="1" customWidth="1"/>
    <col min="16" max="16" width="11.5546875" bestFit="1" customWidth="1"/>
    <col min="17" max="18" width="11.5546875" customWidth="1"/>
    <col min="19" max="19" width="9.88671875" customWidth="1"/>
    <col min="20" max="20" width="7.6640625" hidden="1" customWidth="1"/>
    <col min="21" max="21" width="9.5546875" bestFit="1" customWidth="1"/>
    <col min="22" max="22" width="11.5546875" hidden="1" customWidth="1"/>
    <col min="23" max="23" width="11.5546875" customWidth="1"/>
    <col min="24" max="24" width="9.109375" hidden="1" customWidth="1"/>
    <col min="25" max="25" width="11.33203125" customWidth="1"/>
    <col min="26" max="26" width="8.5546875" hidden="1" customWidth="1"/>
    <col min="27" max="27" width="9.5546875" bestFit="1" customWidth="1"/>
    <col min="28" max="30" width="8" hidden="1" customWidth="1"/>
    <col min="31" max="31" width="6.88671875" hidden="1" customWidth="1"/>
    <col min="32" max="33" width="6.6640625" hidden="1" customWidth="1"/>
    <col min="34" max="36" width="8.5546875" hidden="1" customWidth="1"/>
    <col min="37" max="37" width="7.109375" customWidth="1"/>
    <col min="38" max="38" width="8.44140625" hidden="1" customWidth="1"/>
    <col min="39" max="39" width="6.88671875" hidden="1" customWidth="1"/>
    <col min="40" max="40" width="7.6640625" hidden="1" customWidth="1"/>
    <col min="41" max="41" width="8" hidden="1" customWidth="1"/>
    <col min="42" max="42" width="6.5546875" hidden="1" customWidth="1"/>
    <col min="43" max="43" width="9.88671875" customWidth="1"/>
    <col min="44" max="44" width="8.6640625" hidden="1" customWidth="1"/>
    <col min="45" max="45" width="7.88671875" hidden="1" customWidth="1"/>
    <col min="46" max="46" width="9.33203125" customWidth="1"/>
    <col min="47" max="47" width="12.88671875" customWidth="1"/>
  </cols>
  <sheetData>
    <row r="1" spans="1:66" ht="24.75" customHeight="1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P1" s="47" t="s">
        <v>65</v>
      </c>
      <c r="Q1" s="47"/>
      <c r="R1" s="47"/>
      <c r="S1" s="47"/>
      <c r="T1" s="47"/>
      <c r="U1" s="47"/>
      <c r="Y1" s="44" t="s">
        <v>66</v>
      </c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</row>
    <row r="2" spans="1:66" ht="29.25" customHeight="1" x14ac:dyDescent="0.4">
      <c r="A2" s="46" t="s">
        <v>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BC2" s="38" t="s">
        <v>9</v>
      </c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</row>
    <row r="3" spans="1:66" ht="30.75" customHeight="1" x14ac:dyDescent="0.5">
      <c r="A3" s="39" t="s">
        <v>64</v>
      </c>
      <c r="B3" s="39"/>
      <c r="C3" s="39"/>
      <c r="D3" s="3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/>
      <c r="T3" s="11"/>
      <c r="U3" s="12"/>
      <c r="V3" s="12"/>
      <c r="W3" s="12"/>
      <c r="X3" s="12"/>
      <c r="Y3" s="12"/>
      <c r="Z3" s="12"/>
      <c r="AA3" s="12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</row>
    <row r="4" spans="1:66" ht="33" customHeight="1" x14ac:dyDescent="0.35">
      <c r="A4" s="40" t="s">
        <v>6</v>
      </c>
      <c r="B4" s="40"/>
      <c r="C4" s="27">
        <v>75</v>
      </c>
      <c r="D4" s="29"/>
      <c r="E4" s="2"/>
      <c r="F4" s="2"/>
      <c r="G4" s="2"/>
      <c r="H4" s="2"/>
      <c r="I4" s="2"/>
      <c r="J4" s="2"/>
      <c r="K4" s="2"/>
      <c r="L4" s="2"/>
      <c r="M4" s="2"/>
      <c r="N4" s="2"/>
    </row>
    <row r="5" spans="1:66" ht="29.25" customHeight="1" x14ac:dyDescent="0.5">
      <c r="A5" s="41" t="s">
        <v>0</v>
      </c>
      <c r="B5" s="41"/>
      <c r="C5" s="15"/>
      <c r="D5" s="42" t="s">
        <v>3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</row>
    <row r="6" spans="1:66" ht="38.25" customHeight="1" x14ac:dyDescent="0.35">
      <c r="A6" s="41"/>
      <c r="B6" s="41"/>
      <c r="C6" s="16" t="s">
        <v>61</v>
      </c>
      <c r="D6" s="1" t="s">
        <v>28</v>
      </c>
      <c r="E6" s="1" t="s">
        <v>14</v>
      </c>
      <c r="F6" s="1" t="s">
        <v>37</v>
      </c>
      <c r="G6" s="19" t="s">
        <v>53</v>
      </c>
      <c r="H6" s="19" t="s">
        <v>54</v>
      </c>
      <c r="I6" s="19" t="s">
        <v>58</v>
      </c>
      <c r="J6" s="1" t="s">
        <v>24</v>
      </c>
      <c r="K6" s="1" t="s">
        <v>42</v>
      </c>
      <c r="L6" s="1" t="s">
        <v>43</v>
      </c>
      <c r="M6" s="1" t="s">
        <v>44</v>
      </c>
      <c r="N6" s="1" t="s">
        <v>12</v>
      </c>
      <c r="O6" s="1" t="s">
        <v>15</v>
      </c>
      <c r="P6" s="1" t="s">
        <v>16</v>
      </c>
      <c r="Q6" s="30" t="s">
        <v>49</v>
      </c>
      <c r="R6" s="19" t="s">
        <v>55</v>
      </c>
      <c r="S6" s="1" t="s">
        <v>56</v>
      </c>
      <c r="T6" s="1" t="s">
        <v>30</v>
      </c>
      <c r="U6" s="1" t="s">
        <v>23</v>
      </c>
      <c r="V6" s="1" t="s">
        <v>31</v>
      </c>
      <c r="W6" s="19" t="s">
        <v>45</v>
      </c>
      <c r="X6" s="19" t="s">
        <v>38</v>
      </c>
      <c r="Y6" s="19" t="s">
        <v>39</v>
      </c>
      <c r="Z6" s="1" t="s">
        <v>21</v>
      </c>
      <c r="AA6" s="1" t="s">
        <v>27</v>
      </c>
      <c r="AB6" s="1" t="s">
        <v>32</v>
      </c>
      <c r="AC6" s="1" t="s">
        <v>46</v>
      </c>
      <c r="AD6" s="1" t="s">
        <v>36</v>
      </c>
      <c r="AE6" s="1" t="s">
        <v>33</v>
      </c>
      <c r="AF6" s="1" t="s">
        <v>13</v>
      </c>
      <c r="AG6" s="1" t="s">
        <v>47</v>
      </c>
      <c r="AH6" s="19" t="s">
        <v>40</v>
      </c>
      <c r="AI6" s="19" t="s">
        <v>48</v>
      </c>
      <c r="AJ6" s="19" t="s">
        <v>49</v>
      </c>
      <c r="AK6" s="1" t="s">
        <v>11</v>
      </c>
      <c r="AL6" s="1" t="s">
        <v>34</v>
      </c>
      <c r="AM6" s="1" t="s">
        <v>10</v>
      </c>
      <c r="AN6" s="1" t="s">
        <v>50</v>
      </c>
      <c r="AO6" s="1" t="s">
        <v>51</v>
      </c>
      <c r="AP6" s="1" t="s">
        <v>29</v>
      </c>
      <c r="AQ6" s="1" t="s">
        <v>25</v>
      </c>
      <c r="AR6" s="1" t="s">
        <v>20</v>
      </c>
      <c r="AS6" s="1" t="s">
        <v>26</v>
      </c>
      <c r="AT6" s="1" t="s">
        <v>35</v>
      </c>
    </row>
    <row r="7" spans="1:66" ht="18" x14ac:dyDescent="0.35">
      <c r="A7" s="3" t="s">
        <v>1</v>
      </c>
      <c r="B7" s="14" t="s">
        <v>19</v>
      </c>
      <c r="C7" s="28"/>
      <c r="D7" s="35" t="s">
        <v>17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7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6" ht="23.4" x14ac:dyDescent="0.45">
      <c r="A8" s="10">
        <v>1</v>
      </c>
      <c r="B8" s="31" t="s">
        <v>22</v>
      </c>
      <c r="C8" s="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>
        <v>110</v>
      </c>
      <c r="AR8" s="26"/>
      <c r="AS8" s="26"/>
      <c r="AT8" s="26"/>
    </row>
    <row r="9" spans="1:66" ht="23.4" x14ac:dyDescent="0.45">
      <c r="A9" s="10">
        <v>2</v>
      </c>
      <c r="B9" s="32" t="s">
        <v>52</v>
      </c>
      <c r="C9" s="7"/>
      <c r="D9" s="26"/>
      <c r="E9" s="26"/>
      <c r="F9" s="26"/>
      <c r="G9" s="26"/>
      <c r="H9" s="26">
        <v>40</v>
      </c>
      <c r="I9" s="26"/>
      <c r="J9" s="26"/>
      <c r="K9" s="26"/>
      <c r="L9" s="26"/>
      <c r="M9" s="26"/>
      <c r="N9" s="26"/>
      <c r="O9" s="26">
        <v>40</v>
      </c>
      <c r="P9" s="26"/>
      <c r="Q9" s="26"/>
      <c r="R9" s="26"/>
      <c r="S9" s="26"/>
      <c r="T9" s="26"/>
      <c r="U9" s="26">
        <v>10</v>
      </c>
      <c r="V9" s="26"/>
      <c r="W9" s="26">
        <v>5</v>
      </c>
      <c r="X9" s="26"/>
      <c r="Y9" s="26"/>
      <c r="Z9" s="26"/>
      <c r="AA9" s="26">
        <v>20</v>
      </c>
      <c r="AB9" s="26"/>
      <c r="AC9" s="26"/>
      <c r="AD9" s="26"/>
      <c r="AE9" s="26"/>
      <c r="AF9" s="26"/>
      <c r="AG9" s="26"/>
      <c r="AH9" s="26"/>
      <c r="AI9" s="26"/>
      <c r="AJ9" s="26"/>
      <c r="AK9" s="26">
        <v>1</v>
      </c>
      <c r="AL9" s="26"/>
      <c r="AM9" s="26"/>
      <c r="AN9" s="26"/>
      <c r="AO9" s="26"/>
      <c r="AP9" s="26"/>
      <c r="AQ9" s="26"/>
      <c r="AR9" s="26"/>
      <c r="AS9" s="26"/>
      <c r="AT9" s="26"/>
    </row>
    <row r="10" spans="1:66" ht="23.4" x14ac:dyDescent="0.45">
      <c r="A10" s="10">
        <v>3</v>
      </c>
      <c r="B10" s="31" t="s">
        <v>57</v>
      </c>
      <c r="C10" s="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>
        <v>1</v>
      </c>
    </row>
    <row r="11" spans="1:66" ht="23.4" x14ac:dyDescent="0.45">
      <c r="A11" s="10">
        <v>4</v>
      </c>
      <c r="B11" s="31" t="s">
        <v>62</v>
      </c>
      <c r="C11" s="6">
        <v>45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>
        <v>15</v>
      </c>
      <c r="P11" s="26">
        <v>30</v>
      </c>
      <c r="Q11" s="26"/>
      <c r="R11" s="26"/>
      <c r="S11" s="26"/>
      <c r="T11" s="26"/>
      <c r="U11" s="9">
        <v>10</v>
      </c>
      <c r="V11" s="26"/>
      <c r="W11" s="26"/>
      <c r="X11" s="26"/>
      <c r="Y11" s="26"/>
      <c r="Z11" s="26"/>
      <c r="AA11" s="9">
        <v>5</v>
      </c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v>3</v>
      </c>
      <c r="AL11" s="26"/>
      <c r="AM11" s="26"/>
      <c r="AN11" s="26"/>
      <c r="AO11" s="26"/>
      <c r="AP11" s="26"/>
      <c r="AQ11" s="26"/>
      <c r="AR11" s="26"/>
      <c r="AS11" s="26"/>
      <c r="AT11" s="26"/>
    </row>
    <row r="12" spans="1:66" ht="23.4" x14ac:dyDescent="0.45">
      <c r="A12" s="10">
        <v>5</v>
      </c>
      <c r="B12" s="31" t="s">
        <v>59</v>
      </c>
      <c r="C12" s="6"/>
      <c r="D12" s="26"/>
      <c r="E12" s="26"/>
      <c r="F12" s="26"/>
      <c r="G12" s="26"/>
      <c r="H12" s="26"/>
      <c r="I12" s="26"/>
      <c r="J12" s="26">
        <v>63</v>
      </c>
      <c r="K12" s="26"/>
      <c r="L12" s="26"/>
      <c r="M12" s="26"/>
      <c r="N12" s="26"/>
      <c r="O12" s="26"/>
      <c r="P12" s="26"/>
      <c r="Q12" s="26"/>
      <c r="R12" s="26"/>
      <c r="S12" s="9">
        <v>50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>
        <v>2</v>
      </c>
      <c r="AL12" s="26"/>
      <c r="AM12" s="26"/>
      <c r="AN12" s="26"/>
      <c r="AO12" s="26"/>
      <c r="AP12" s="26"/>
      <c r="AQ12" s="26"/>
      <c r="AR12" s="26"/>
      <c r="AS12" s="26"/>
      <c r="AT12" s="26"/>
    </row>
    <row r="13" spans="1:66" ht="23.4" x14ac:dyDescent="0.45">
      <c r="A13" s="10">
        <v>6</v>
      </c>
      <c r="B13" s="31" t="s">
        <v>49</v>
      </c>
      <c r="C13" s="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v>75</v>
      </c>
      <c r="R13" s="26"/>
      <c r="S13" s="26"/>
      <c r="T13" s="26"/>
      <c r="U13" s="9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</row>
    <row r="14" spans="1:66" ht="23.4" x14ac:dyDescent="0.45">
      <c r="A14" s="10">
        <v>7</v>
      </c>
      <c r="B14" s="1"/>
      <c r="C14" s="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9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</row>
    <row r="15" spans="1:66" ht="23.4" x14ac:dyDescent="0.45">
      <c r="A15" s="10">
        <v>8</v>
      </c>
      <c r="B15" s="3"/>
      <c r="C15" s="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</row>
    <row r="16" spans="1:66" ht="23.4" x14ac:dyDescent="0.45">
      <c r="A16" s="10">
        <v>9</v>
      </c>
      <c r="B16" s="3"/>
      <c r="C16" s="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</row>
    <row r="17" spans="1:50" ht="23.4" x14ac:dyDescent="0.45">
      <c r="A17" s="10">
        <v>10</v>
      </c>
      <c r="B17" s="3"/>
      <c r="C17" s="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</row>
    <row r="18" spans="1:50" ht="23.4" x14ac:dyDescent="0.45">
      <c r="A18" s="10">
        <v>11</v>
      </c>
      <c r="B18" s="3"/>
      <c r="C18" s="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</row>
    <row r="19" spans="1:50" ht="23.4" x14ac:dyDescent="0.45">
      <c r="A19" s="10">
        <v>12</v>
      </c>
      <c r="B19" s="3"/>
      <c r="C19" s="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</row>
    <row r="20" spans="1:50" ht="24.9" customHeight="1" x14ac:dyDescent="0.45">
      <c r="A20" s="10">
        <v>13</v>
      </c>
      <c r="B20" s="3"/>
      <c r="C20" s="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</row>
    <row r="21" spans="1:50" ht="24.9" customHeight="1" x14ac:dyDescent="0.35">
      <c r="A21" s="3"/>
      <c r="B21" s="3" t="s">
        <v>7</v>
      </c>
      <c r="C21" s="3">
        <f>SUM(C8:C20)</f>
        <v>45</v>
      </c>
      <c r="D21" s="3">
        <f>SUM(D8:D20)</f>
        <v>0</v>
      </c>
      <c r="E21" s="3">
        <f t="shared" ref="E21:AT21" si="0">SUM(E8:E20)</f>
        <v>0</v>
      </c>
      <c r="F21" s="3">
        <f t="shared" si="0"/>
        <v>0</v>
      </c>
      <c r="G21" s="3">
        <f t="shared" si="0"/>
        <v>0</v>
      </c>
      <c r="H21" s="3">
        <f t="shared" si="0"/>
        <v>40</v>
      </c>
      <c r="I21" s="3">
        <f>SUM(I8:I20)</f>
        <v>0</v>
      </c>
      <c r="J21" s="3">
        <f t="shared" si="0"/>
        <v>63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0</v>
      </c>
      <c r="O21" s="3">
        <f t="shared" si="0"/>
        <v>55</v>
      </c>
      <c r="P21" s="3">
        <f t="shared" si="0"/>
        <v>30</v>
      </c>
      <c r="Q21" s="3">
        <f t="shared" si="0"/>
        <v>75</v>
      </c>
      <c r="R21" s="3">
        <f t="shared" si="0"/>
        <v>0</v>
      </c>
      <c r="S21" s="3">
        <f t="shared" si="0"/>
        <v>50</v>
      </c>
      <c r="T21" s="3">
        <f t="shared" si="0"/>
        <v>0</v>
      </c>
      <c r="U21" s="3">
        <f t="shared" si="0"/>
        <v>20</v>
      </c>
      <c r="V21" s="3">
        <f t="shared" si="0"/>
        <v>0</v>
      </c>
      <c r="W21" s="3">
        <f t="shared" si="0"/>
        <v>5</v>
      </c>
      <c r="X21" s="3">
        <f t="shared" si="0"/>
        <v>0</v>
      </c>
      <c r="Y21" s="3">
        <f t="shared" si="0"/>
        <v>0</v>
      </c>
      <c r="Z21" s="3">
        <f t="shared" si="0"/>
        <v>0</v>
      </c>
      <c r="AA21" s="3">
        <f t="shared" si="0"/>
        <v>25</v>
      </c>
      <c r="AB21" s="3">
        <f t="shared" si="0"/>
        <v>0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0</v>
      </c>
      <c r="AJ21" s="3">
        <f t="shared" si="0"/>
        <v>0</v>
      </c>
      <c r="AK21" s="3">
        <f t="shared" si="0"/>
        <v>6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0</v>
      </c>
      <c r="AP21" s="3">
        <f t="shared" si="0"/>
        <v>0</v>
      </c>
      <c r="AQ21" s="3">
        <f t="shared" si="0"/>
        <v>110</v>
      </c>
      <c r="AR21" s="3">
        <f t="shared" si="0"/>
        <v>0</v>
      </c>
      <c r="AS21" s="3">
        <f t="shared" si="0"/>
        <v>0</v>
      </c>
      <c r="AT21" s="3">
        <f t="shared" si="0"/>
        <v>1</v>
      </c>
    </row>
    <row r="22" spans="1:50" ht="24.9" customHeight="1" x14ac:dyDescent="0.35">
      <c r="A22" s="3"/>
      <c r="B22" s="5" t="s">
        <v>8</v>
      </c>
      <c r="C22" s="5">
        <f>C21*C4</f>
        <v>3375</v>
      </c>
      <c r="D22" s="3">
        <f>$C$4*D21</f>
        <v>0</v>
      </c>
      <c r="E22" s="3">
        <f t="shared" ref="E22:AT22" si="1">$C$4*E21</f>
        <v>0</v>
      </c>
      <c r="F22" s="3">
        <f t="shared" si="1"/>
        <v>0</v>
      </c>
      <c r="G22" s="3">
        <f t="shared" si="1"/>
        <v>0</v>
      </c>
      <c r="H22" s="3">
        <f t="shared" si="1"/>
        <v>3000</v>
      </c>
      <c r="I22" s="3">
        <f>$C$4*I21</f>
        <v>0</v>
      </c>
      <c r="J22" s="3">
        <f t="shared" si="1"/>
        <v>4725</v>
      </c>
      <c r="K22" s="3">
        <f t="shared" si="1"/>
        <v>0</v>
      </c>
      <c r="L22" s="3">
        <f t="shared" si="1"/>
        <v>0</v>
      </c>
      <c r="M22" s="3">
        <f t="shared" si="1"/>
        <v>0</v>
      </c>
      <c r="N22" s="3">
        <f t="shared" si="1"/>
        <v>0</v>
      </c>
      <c r="O22" s="3">
        <f t="shared" si="1"/>
        <v>4125</v>
      </c>
      <c r="P22" s="3">
        <f t="shared" si="1"/>
        <v>2250</v>
      </c>
      <c r="Q22" s="3">
        <f t="shared" si="1"/>
        <v>5625</v>
      </c>
      <c r="R22" s="3">
        <f t="shared" si="1"/>
        <v>0</v>
      </c>
      <c r="S22" s="3">
        <f t="shared" si="1"/>
        <v>3750</v>
      </c>
      <c r="T22" s="3">
        <f t="shared" si="1"/>
        <v>0</v>
      </c>
      <c r="U22" s="3">
        <f t="shared" si="1"/>
        <v>1500</v>
      </c>
      <c r="V22" s="3">
        <f t="shared" si="1"/>
        <v>0</v>
      </c>
      <c r="W22" s="3">
        <f t="shared" si="1"/>
        <v>375</v>
      </c>
      <c r="X22" s="3">
        <f t="shared" si="1"/>
        <v>0</v>
      </c>
      <c r="Y22" s="3">
        <f t="shared" si="1"/>
        <v>0</v>
      </c>
      <c r="Z22" s="3">
        <f t="shared" si="1"/>
        <v>0</v>
      </c>
      <c r="AA22" s="3">
        <f t="shared" si="1"/>
        <v>1875</v>
      </c>
      <c r="AB22" s="3">
        <f t="shared" si="1"/>
        <v>0</v>
      </c>
      <c r="AC22" s="3">
        <f t="shared" si="1"/>
        <v>0</v>
      </c>
      <c r="AD22" s="3">
        <f t="shared" si="1"/>
        <v>0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0</v>
      </c>
      <c r="AJ22" s="3">
        <f t="shared" si="1"/>
        <v>0</v>
      </c>
      <c r="AK22" s="3">
        <f t="shared" si="1"/>
        <v>450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0</v>
      </c>
      <c r="AP22" s="3">
        <f t="shared" si="1"/>
        <v>0</v>
      </c>
      <c r="AQ22" s="3">
        <f t="shared" si="1"/>
        <v>8250</v>
      </c>
      <c r="AR22" s="3">
        <f t="shared" si="1"/>
        <v>0</v>
      </c>
      <c r="AS22" s="3">
        <f t="shared" si="1"/>
        <v>0</v>
      </c>
      <c r="AT22" s="3">
        <f t="shared" si="1"/>
        <v>75</v>
      </c>
    </row>
    <row r="23" spans="1:50" ht="24.9" customHeight="1" x14ac:dyDescent="0.35">
      <c r="A23" s="3"/>
      <c r="B23" s="5" t="s">
        <v>18</v>
      </c>
      <c r="C23" s="5">
        <v>0.35</v>
      </c>
      <c r="D23" s="1">
        <f>D26/1000</f>
        <v>0.12</v>
      </c>
      <c r="E23" s="1">
        <f t="shared" ref="E23:AS23" si="2">E26/1000</f>
        <v>0</v>
      </c>
      <c r="F23" s="1">
        <f t="shared" si="2"/>
        <v>0</v>
      </c>
      <c r="G23" s="1">
        <f t="shared" si="2"/>
        <v>0.05</v>
      </c>
      <c r="H23" s="1">
        <f t="shared" si="2"/>
        <v>0.08</v>
      </c>
      <c r="I23" s="1">
        <f>I26/1000</f>
        <v>0.35</v>
      </c>
      <c r="J23" s="1">
        <f t="shared" si="2"/>
        <v>0.12</v>
      </c>
      <c r="K23" s="1">
        <f t="shared" si="2"/>
        <v>0.13</v>
      </c>
      <c r="L23" s="1">
        <f t="shared" si="2"/>
        <v>0</v>
      </c>
      <c r="M23" s="1">
        <v>16</v>
      </c>
      <c r="N23" s="1">
        <f t="shared" si="2"/>
        <v>0.6</v>
      </c>
      <c r="O23" s="1">
        <f t="shared" si="2"/>
        <v>0.05</v>
      </c>
      <c r="P23" s="1">
        <f t="shared" si="2"/>
        <v>5.5E-2</v>
      </c>
      <c r="Q23" s="1">
        <f t="shared" si="2"/>
        <v>0.02</v>
      </c>
      <c r="R23" s="1">
        <f t="shared" si="2"/>
        <v>0.05</v>
      </c>
      <c r="S23" s="1">
        <f t="shared" si="2"/>
        <v>0.23</v>
      </c>
      <c r="T23" s="1">
        <f t="shared" si="2"/>
        <v>0</v>
      </c>
      <c r="U23" s="1">
        <f t="shared" si="2"/>
        <v>0.03</v>
      </c>
      <c r="V23" s="1">
        <f t="shared" si="2"/>
        <v>0.05</v>
      </c>
      <c r="W23" s="1">
        <f t="shared" si="2"/>
        <v>0.4</v>
      </c>
      <c r="X23" s="1">
        <f t="shared" si="2"/>
        <v>0.13</v>
      </c>
      <c r="Y23" s="1">
        <f t="shared" si="2"/>
        <v>0.75</v>
      </c>
      <c r="Z23" s="1">
        <f t="shared" si="2"/>
        <v>8.5000000000000006E-2</v>
      </c>
      <c r="AA23" s="1">
        <f t="shared" si="2"/>
        <v>0.04</v>
      </c>
      <c r="AB23" s="1">
        <f t="shared" si="2"/>
        <v>0</v>
      </c>
      <c r="AC23" s="1">
        <f t="shared" si="2"/>
        <v>0</v>
      </c>
      <c r="AD23" s="1">
        <f t="shared" si="2"/>
        <v>0</v>
      </c>
      <c r="AE23" s="1">
        <f t="shared" si="2"/>
        <v>5.5E-2</v>
      </c>
      <c r="AF23" s="1">
        <f t="shared" si="2"/>
        <v>0.06</v>
      </c>
      <c r="AG23" s="1">
        <f t="shared" si="2"/>
        <v>0</v>
      </c>
      <c r="AH23" s="1">
        <f t="shared" si="2"/>
        <v>0</v>
      </c>
      <c r="AI23" s="1">
        <f t="shared" si="2"/>
        <v>0</v>
      </c>
      <c r="AJ23" s="1">
        <f t="shared" si="2"/>
        <v>0</v>
      </c>
      <c r="AK23" s="1">
        <f t="shared" si="2"/>
        <v>1.4999999999999999E-2</v>
      </c>
      <c r="AL23" s="1">
        <f t="shared" si="2"/>
        <v>0.42</v>
      </c>
      <c r="AM23" s="1">
        <f t="shared" si="2"/>
        <v>0.37</v>
      </c>
      <c r="AN23" s="1">
        <f t="shared" si="2"/>
        <v>0</v>
      </c>
      <c r="AO23" s="1">
        <f t="shared" si="2"/>
        <v>0.14000000000000001</v>
      </c>
      <c r="AP23" s="1">
        <f t="shared" si="2"/>
        <v>0.45</v>
      </c>
      <c r="AQ23" s="1">
        <f t="shared" si="2"/>
        <v>0.04</v>
      </c>
      <c r="AR23" s="1">
        <f t="shared" si="2"/>
        <v>1.1000000000000001</v>
      </c>
      <c r="AS23" s="1">
        <f t="shared" si="2"/>
        <v>8.5000000000000006E-2</v>
      </c>
      <c r="AT23" s="1">
        <f>AT26</f>
        <v>9</v>
      </c>
    </row>
    <row r="24" spans="1:50" ht="24.9" customHeight="1" x14ac:dyDescent="0.35">
      <c r="A24" s="3"/>
      <c r="B24" s="5" t="s">
        <v>4</v>
      </c>
      <c r="C24" s="5">
        <f>C22*C23</f>
        <v>1181.25</v>
      </c>
      <c r="D24" s="5">
        <f>D22*D23</f>
        <v>0</v>
      </c>
      <c r="E24" s="5">
        <f t="shared" ref="E24:AT24" si="3">E22*E23</f>
        <v>0</v>
      </c>
      <c r="F24" s="5">
        <f t="shared" si="3"/>
        <v>0</v>
      </c>
      <c r="G24" s="5">
        <f t="shared" si="3"/>
        <v>0</v>
      </c>
      <c r="H24" s="5">
        <f t="shared" si="3"/>
        <v>240</v>
      </c>
      <c r="I24" s="5">
        <f>I22*I23</f>
        <v>0</v>
      </c>
      <c r="J24" s="5">
        <f t="shared" si="3"/>
        <v>567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5">
        <f t="shared" si="3"/>
        <v>0</v>
      </c>
      <c r="O24" s="5">
        <f t="shared" si="3"/>
        <v>206.25</v>
      </c>
      <c r="P24" s="5">
        <f t="shared" si="3"/>
        <v>123.75</v>
      </c>
      <c r="Q24" s="5">
        <f t="shared" si="3"/>
        <v>112.5</v>
      </c>
      <c r="R24" s="5">
        <f t="shared" si="3"/>
        <v>0</v>
      </c>
      <c r="S24" s="5">
        <f t="shared" si="3"/>
        <v>862.5</v>
      </c>
      <c r="T24" s="5">
        <f t="shared" si="3"/>
        <v>0</v>
      </c>
      <c r="U24" s="5">
        <f t="shared" si="3"/>
        <v>45</v>
      </c>
      <c r="V24" s="5">
        <f t="shared" si="3"/>
        <v>0</v>
      </c>
      <c r="W24" s="5">
        <f t="shared" si="3"/>
        <v>150</v>
      </c>
      <c r="X24" s="5">
        <f t="shared" si="3"/>
        <v>0</v>
      </c>
      <c r="Y24" s="5">
        <f t="shared" si="3"/>
        <v>0</v>
      </c>
      <c r="Z24" s="5">
        <f t="shared" si="3"/>
        <v>0</v>
      </c>
      <c r="AA24" s="5">
        <f t="shared" si="3"/>
        <v>75</v>
      </c>
      <c r="AB24" s="5">
        <f t="shared" si="3"/>
        <v>0</v>
      </c>
      <c r="AC24" s="5">
        <f t="shared" si="3"/>
        <v>0</v>
      </c>
      <c r="AD24" s="5">
        <f t="shared" si="3"/>
        <v>0</v>
      </c>
      <c r="AE24" s="5">
        <f t="shared" si="3"/>
        <v>0</v>
      </c>
      <c r="AF24" s="5">
        <f t="shared" si="3"/>
        <v>0</v>
      </c>
      <c r="AG24" s="5">
        <f t="shared" si="3"/>
        <v>0</v>
      </c>
      <c r="AH24" s="5">
        <f t="shared" si="3"/>
        <v>0</v>
      </c>
      <c r="AI24" s="5">
        <f t="shared" si="3"/>
        <v>0</v>
      </c>
      <c r="AJ24" s="5">
        <f t="shared" si="3"/>
        <v>0</v>
      </c>
      <c r="AK24" s="5">
        <f t="shared" si="3"/>
        <v>6.75</v>
      </c>
      <c r="AL24" s="5">
        <f t="shared" si="3"/>
        <v>0</v>
      </c>
      <c r="AM24" s="5">
        <f t="shared" si="3"/>
        <v>0</v>
      </c>
      <c r="AN24" s="5">
        <f t="shared" si="3"/>
        <v>0</v>
      </c>
      <c r="AO24" s="5">
        <f t="shared" si="3"/>
        <v>0</v>
      </c>
      <c r="AP24" s="5">
        <f t="shared" si="3"/>
        <v>0</v>
      </c>
      <c r="AQ24" s="5">
        <f t="shared" si="3"/>
        <v>330</v>
      </c>
      <c r="AR24" s="5">
        <f t="shared" si="3"/>
        <v>0</v>
      </c>
      <c r="AS24" s="5">
        <f t="shared" si="3"/>
        <v>0</v>
      </c>
      <c r="AT24" s="5">
        <f t="shared" si="3"/>
        <v>675</v>
      </c>
      <c r="AU24" s="34">
        <f>SUM(C24:AT24)</f>
        <v>4575</v>
      </c>
    </row>
    <row r="25" spans="1:50" ht="37.5" customHeight="1" x14ac:dyDescent="0.45">
      <c r="A25" s="3"/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9"/>
      <c r="AB25" s="1"/>
      <c r="AC25" s="1"/>
      <c r="AD25" s="1"/>
      <c r="AE25" s="1"/>
      <c r="AF25" s="6"/>
      <c r="AG25" s="6"/>
      <c r="AH25" s="18"/>
      <c r="AI25" s="18"/>
      <c r="AJ25" s="18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7">
        <f>SUM(AU24)</f>
        <v>4575</v>
      </c>
      <c r="AX25" s="2">
        <f>C4*61</f>
        <v>4575</v>
      </c>
    </row>
    <row r="26" spans="1:50" ht="33.75" customHeight="1" x14ac:dyDescent="0.45">
      <c r="A26" s="20"/>
      <c r="B26" s="20" t="s">
        <v>41</v>
      </c>
      <c r="C26" s="20">
        <v>350</v>
      </c>
      <c r="D26" s="22">
        <v>120</v>
      </c>
      <c r="E26" s="22"/>
      <c r="F26" s="22"/>
      <c r="G26" s="22">
        <v>50</v>
      </c>
      <c r="H26" s="22">
        <v>80</v>
      </c>
      <c r="I26" s="22">
        <v>350</v>
      </c>
      <c r="J26" s="22">
        <v>120</v>
      </c>
      <c r="K26" s="22">
        <v>130</v>
      </c>
      <c r="L26" s="22"/>
      <c r="M26" s="33">
        <v>16</v>
      </c>
      <c r="N26" s="22">
        <v>600</v>
      </c>
      <c r="O26" s="22">
        <v>50</v>
      </c>
      <c r="P26" s="22">
        <v>55</v>
      </c>
      <c r="Q26" s="25">
        <v>20</v>
      </c>
      <c r="R26" s="22">
        <v>50</v>
      </c>
      <c r="S26" s="22">
        <v>230</v>
      </c>
      <c r="T26" s="22"/>
      <c r="U26" s="22">
        <v>30</v>
      </c>
      <c r="V26" s="22">
        <v>50</v>
      </c>
      <c r="W26" s="22">
        <v>400</v>
      </c>
      <c r="X26" s="22">
        <v>130</v>
      </c>
      <c r="Y26" s="22">
        <v>750</v>
      </c>
      <c r="Z26" s="22">
        <v>85</v>
      </c>
      <c r="AA26" s="23">
        <v>40</v>
      </c>
      <c r="AB26" s="22"/>
      <c r="AC26" s="22"/>
      <c r="AD26" s="22"/>
      <c r="AE26" s="22">
        <v>55</v>
      </c>
      <c r="AF26" s="24">
        <v>60</v>
      </c>
      <c r="AG26" s="24"/>
      <c r="AH26" s="25"/>
      <c r="AI26" s="25"/>
      <c r="AJ26" s="25"/>
      <c r="AK26" s="22">
        <v>15</v>
      </c>
      <c r="AL26" s="22">
        <v>420</v>
      </c>
      <c r="AM26" s="22">
        <v>370</v>
      </c>
      <c r="AN26" s="22"/>
      <c r="AO26" s="22">
        <v>140</v>
      </c>
      <c r="AP26" s="22">
        <v>450</v>
      </c>
      <c r="AQ26" s="22">
        <v>40</v>
      </c>
      <c r="AR26" s="22">
        <v>1100</v>
      </c>
      <c r="AS26" s="22">
        <v>85</v>
      </c>
      <c r="AT26" s="22">
        <v>9</v>
      </c>
      <c r="AU26" s="21"/>
    </row>
    <row r="27" spans="1:50" ht="39" customHeight="1" x14ac:dyDescent="0.35">
      <c r="A27" s="2"/>
      <c r="B27" s="2" t="s">
        <v>68</v>
      </c>
      <c r="C27" s="2"/>
      <c r="D27" s="2"/>
      <c r="E27" s="2"/>
      <c r="F27" s="2"/>
      <c r="G27" s="2" t="s">
        <v>67</v>
      </c>
      <c r="H27" s="2"/>
      <c r="I27" s="2"/>
      <c r="J27" s="2"/>
      <c r="K27" s="2"/>
      <c r="L27" s="2"/>
      <c r="M27" s="2"/>
      <c r="N27" s="2"/>
    </row>
    <row r="28" spans="1:50" ht="1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50" ht="18" x14ac:dyDescent="0.35">
      <c r="A29" s="2"/>
      <c r="B29" s="2" t="s">
        <v>5</v>
      </c>
      <c r="C29" s="2"/>
      <c r="D29" s="2"/>
      <c r="E29" s="2"/>
      <c r="F29" s="2"/>
      <c r="G29" s="2" t="s">
        <v>63</v>
      </c>
      <c r="H29" s="2"/>
      <c r="I29" s="2"/>
      <c r="J29" s="2"/>
      <c r="K29" s="2"/>
      <c r="L29" s="2"/>
      <c r="M29" s="2"/>
      <c r="N29" s="2"/>
    </row>
    <row r="32" spans="1:50" ht="21" x14ac:dyDescent="0.4">
      <c r="U32" s="8"/>
      <c r="V32" s="8"/>
      <c r="W32" s="8"/>
      <c r="X32" s="8"/>
      <c r="Y32" s="8"/>
      <c r="Z32" s="8"/>
    </row>
  </sheetData>
  <mergeCells count="9">
    <mergeCell ref="D7:Z7"/>
    <mergeCell ref="BC2:BN3"/>
    <mergeCell ref="A3:D3"/>
    <mergeCell ref="A4:B4"/>
    <mergeCell ref="A5:B6"/>
    <mergeCell ref="D5:AT5"/>
    <mergeCell ref="Y1:AU2"/>
    <mergeCell ref="A2:W2"/>
    <mergeCell ref="P1:U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2022-01-14T05:29:57Z</dcterms:modified>
</cp:coreProperties>
</file>