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6000"/>
  </bookViews>
  <sheets>
    <sheet name="Шаблон" sheetId="2" r:id="rId1"/>
  </sheets>
  <definedNames>
    <definedName name="_xlnm.Print_Area" localSheetId="0">Шаблон!$A$1:$AU$29</definedName>
  </definedNames>
  <calcPr calcId="152511"/>
</workbook>
</file>

<file path=xl/calcChain.xml><?xml version="1.0" encoding="utf-8"?>
<calcChain xmlns="http://schemas.openxmlformats.org/spreadsheetml/2006/main">
  <c r="D21" i="2" l="1"/>
  <c r="E22" i="2" l="1"/>
  <c r="E24" i="2" s="1"/>
  <c r="M23" i="2"/>
  <c r="AT23" i="2"/>
  <c r="Q23" i="2"/>
  <c r="I21" i="2"/>
  <c r="I23" i="2"/>
  <c r="E23" i="2"/>
  <c r="F23" i="2"/>
  <c r="G23" i="2"/>
  <c r="H23" i="2"/>
  <c r="J23" i="2"/>
  <c r="K23" i="2"/>
  <c r="L23" i="2"/>
  <c r="N23" i="2"/>
  <c r="O23" i="2"/>
  <c r="P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E21" i="2"/>
  <c r="F21" i="2"/>
  <c r="G21" i="2"/>
  <c r="G22" i="2" s="1"/>
  <c r="G24" i="2" s="1"/>
  <c r="H21" i="2"/>
  <c r="H22" i="2" s="1"/>
  <c r="H24" i="2" s="1"/>
  <c r="J21" i="2"/>
  <c r="J22" i="2" s="1"/>
  <c r="J24" i="2" s="1"/>
  <c r="K21" i="2"/>
  <c r="L21" i="2"/>
  <c r="M21" i="2"/>
  <c r="N21" i="2"/>
  <c r="O21" i="2"/>
  <c r="P21" i="2"/>
  <c r="P22" i="2" s="1"/>
  <c r="P24" i="2" s="1"/>
  <c r="Q21" i="2"/>
  <c r="Q22" i="2" s="1"/>
  <c r="Q24" i="2" s="1"/>
  <c r="R21" i="2"/>
  <c r="S21" i="2"/>
  <c r="S22" i="2" s="1"/>
  <c r="S24" i="2" s="1"/>
  <c r="T21" i="2"/>
  <c r="U21" i="2"/>
  <c r="U22" i="2" s="1"/>
  <c r="U24" i="2" s="1"/>
  <c r="V21" i="2"/>
  <c r="W21" i="2"/>
  <c r="X21" i="2"/>
  <c r="Y21" i="2"/>
  <c r="Y22" i="2" s="1"/>
  <c r="Y24" i="2" s="1"/>
  <c r="Z21" i="2"/>
  <c r="AA22" i="2"/>
  <c r="AA24" i="2" s="1"/>
  <c r="AB21" i="2"/>
  <c r="AC21" i="2"/>
  <c r="AC22" i="2" s="1"/>
  <c r="AC24" i="2" s="1"/>
  <c r="AD21" i="2"/>
  <c r="AE21" i="2"/>
  <c r="AE22" i="2" s="1"/>
  <c r="AE24" i="2" s="1"/>
  <c r="AF21" i="2"/>
  <c r="AG21" i="2"/>
  <c r="AH21" i="2"/>
  <c r="AI21" i="2"/>
  <c r="AJ21" i="2"/>
  <c r="AK21" i="2"/>
  <c r="AK22" i="2" s="1"/>
  <c r="AK24" i="2" s="1"/>
  <c r="AL21" i="2"/>
  <c r="AM21" i="2"/>
  <c r="AN21" i="2"/>
  <c r="AO21" i="2"/>
  <c r="AO22" i="2" s="1"/>
  <c r="AO24" i="2" s="1"/>
  <c r="AP21" i="2"/>
  <c r="AQ21" i="2"/>
  <c r="AQ22" i="2" s="1"/>
  <c r="AQ24" i="2" s="1"/>
  <c r="AR21" i="2"/>
  <c r="AS21" i="2"/>
  <c r="AS22" i="2" s="1"/>
  <c r="AS24" i="2" s="1"/>
  <c r="AT21" i="2"/>
  <c r="AX25" i="2"/>
  <c r="D23" i="2"/>
  <c r="D22" i="2"/>
  <c r="D24" i="2" s="1"/>
  <c r="AR22" i="2"/>
  <c r="AR24" i="2" s="1"/>
  <c r="AN22" i="2"/>
  <c r="AN24" i="2"/>
  <c r="AJ22" i="2"/>
  <c r="AJ24" i="2" s="1"/>
  <c r="AF22" i="2"/>
  <c r="AF24" i="2"/>
  <c r="AD22" i="2"/>
  <c r="AD24" i="2" s="1"/>
  <c r="Z22" i="2"/>
  <c r="Z24" i="2" s="1"/>
  <c r="T22" i="2"/>
  <c r="T24" i="2" s="1"/>
  <c r="L22" i="2"/>
  <c r="L24" i="2" s="1"/>
  <c r="K22" i="2"/>
  <c r="K24" i="2" s="1"/>
  <c r="N22" i="2"/>
  <c r="N24" i="2" s="1"/>
  <c r="R22" i="2"/>
  <c r="R24" i="2" s="1"/>
  <c r="V22" i="2"/>
  <c r="V24" i="2" s="1"/>
  <c r="X22" i="2"/>
  <c r="X24" i="2" s="1"/>
  <c r="AB22" i="2"/>
  <c r="AB24" i="2" s="1"/>
  <c r="AH22" i="2"/>
  <c r="AH24" i="2" s="1"/>
  <c r="AL22" i="2"/>
  <c r="AL24" i="2" s="1"/>
  <c r="AP22" i="2"/>
  <c r="AP24" i="2" s="1"/>
  <c r="AT22" i="2"/>
  <c r="AT24" i="2" s="1"/>
  <c r="AM22" i="2"/>
  <c r="AM24" i="2" s="1"/>
  <c r="AI22" i="2"/>
  <c r="AI24" i="2" s="1"/>
  <c r="AG22" i="2"/>
  <c r="AG24" i="2" s="1"/>
  <c r="W22" i="2"/>
  <c r="W24" i="2" s="1"/>
  <c r="O22" i="2"/>
  <c r="M22" i="2"/>
  <c r="M24" i="2" s="1"/>
  <c r="F22" i="2"/>
  <c r="F24" i="2" s="1"/>
  <c r="O24" i="2" l="1"/>
  <c r="AU25" i="2" s="1"/>
  <c r="I22" i="2"/>
  <c r="I24" i="2" s="1"/>
</calcChain>
</file>

<file path=xl/sharedStrings.xml><?xml version="1.0" encoding="utf-8"?>
<sst xmlns="http://schemas.openxmlformats.org/spreadsheetml/2006/main" count="69" uniqueCount="69">
  <si>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</si>
  <si>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</si>
  <si>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</si>
  <si>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</si>
  <si>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</si>
  <si>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</si>
  <si>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</si>
  <si>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</si>
  <si>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</si>
  <si>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</si>
  <si>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</si>
  <si>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</si>
  <si>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</si>
  <si>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</si>
  <si>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</si>
  <si>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</si>
  <si>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</si>
  <si>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</si>
  <si>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</si>
  <si>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</si>
  <si>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</si>
  <si>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</si>
  <si>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</si>
  <si>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</si>
  <si>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</si>
  <si>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</si>
  <si>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</si>
  <si>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</si>
  <si>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</si>
  <si>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</si>
  <si>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</si>
  <si>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</si>
  <si>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</si>
  <si>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</si>
  <si>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</si>
  <si>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</si>
  <si>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</si>
  <si>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</si>
  <si>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</si>
  <si>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</si>
  <si>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</si>
  <si>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</si>
  <si>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</si>
  <si>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</si>
  <si>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</si>
  <si>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</si>
  <si>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</si>
  <si>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</si>
  <si>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</si>
  <si>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</si>
  <si>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</si>
  <si>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</si>
  <si>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</si>
  <si>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</si>
  <si>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</si>
  <si>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</si>
  <si>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</si>
  <si>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</si>
  <si>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</si>
  <si>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</si>
  <si>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Рисовая каша с катлетами</t>
  </si>
  <si>
    <t>Меню  питания учащихся 1-4 классов МКОУ "Ново-Аргваниская СОШ" Гумбетовского района  РД</t>
  </si>
  <si>
    <t>на 13.01.2022</t>
  </si>
  <si>
    <t>Якубов Ю.Я</t>
  </si>
  <si>
    <t>Курбанова М</t>
  </si>
  <si>
    <t>Утверждаю: руководитель НСОШ
_______________________/Баширов Б С</t>
  </si>
  <si>
    <t>Зав.склад: _____________________/Абдулахидов М.А./</t>
  </si>
  <si>
    <t>четверг</t>
  </si>
  <si>
    <t>булки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</si>
</sst>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" fontId="1" fillId="2" borderId="1" xfId="0" applyNumberFormat="1" applyFont="1" applyFill="1" applyBorder="1"/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60" zoomScaleNormal="7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R19" sqref="R19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9.109375" customWidth="1"/>
    <col min="5" max="5" width="6.5546875" hidden="1" customWidth="1"/>
    <col min="6" max="6" width="10.109375" hidden="1" customWidth="1"/>
    <col min="7" max="7" width="10" hidden="1" customWidth="1"/>
    <col min="8" max="8" width="8.44140625" customWidth="1"/>
    <col min="9" max="9" width="9.88671875" customWidth="1"/>
    <col min="10" max="12" width="7.88671875" hidden="1" customWidth="1"/>
    <col min="13" max="13" width="7.88671875" customWidth="1"/>
    <col min="14" max="14" width="7.109375" hidden="1" customWidth="1"/>
    <col min="15" max="15" width="8.5546875" bestFit="1" customWidth="1"/>
    <col min="16" max="16" width="11.5546875" bestFit="1" customWidth="1"/>
    <col min="17" max="17" width="11.5546875" hidden="1" customWidth="1"/>
    <col min="18" max="18" width="11.5546875" customWidth="1"/>
    <col min="19" max="19" width="9.88671875" hidden="1" customWidth="1"/>
    <col min="20" max="20" width="7.6640625" hidden="1" customWidth="1"/>
    <col min="21" max="21" width="9.21875" customWidth="1"/>
    <col min="22" max="22" width="11.5546875" hidden="1" customWidth="1"/>
    <col min="23" max="23" width="11.5546875" customWidth="1"/>
    <col min="24" max="24" width="9.109375" hidden="1" customWidth="1"/>
    <col min="25" max="25" width="11.33203125" hidden="1" customWidth="1"/>
    <col min="26" max="26" width="8.5546875" hidden="1" customWidth="1"/>
    <col min="27" max="27" width="9.5546875" bestFit="1" customWidth="1"/>
    <col min="28" max="30" width="8" hidden="1" customWidth="1"/>
    <col min="31" max="31" width="6.88671875" hidden="1" customWidth="1"/>
    <col min="32" max="33" width="6.6640625" hidden="1" customWidth="1"/>
    <col min="34" max="36" width="8.5546875" hidden="1" customWidth="1"/>
    <col min="37" max="37" width="7.109375" customWidth="1"/>
    <col min="38" max="38" width="8.44140625" hidden="1" customWidth="1"/>
    <col min="39" max="39" width="5" hidden="1" customWidth="1"/>
    <col min="40" max="40" width="7.6640625" hidden="1" customWidth="1"/>
    <col min="41" max="41" width="8" hidden="1" customWidth="1"/>
    <col min="42" max="42" width="6.5546875" hidden="1" customWidth="1"/>
    <col min="43" max="43" width="9.88671875" customWidth="1"/>
    <col min="44" max="44" width="8.6640625" hidden="1" customWidth="1"/>
    <col min="45" max="45" width="7.88671875" hidden="1" customWidth="1"/>
    <col min="46" max="46" width="9.33203125" customWidth="1"/>
    <col min="47" max="47" width="12.88671875" customWidth="1"/>
  </cols>
  <sheetData>
    <row r="1" spans="1:66" ht="24.75" customHeight="1" x14ac:dyDescent="0.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47" t="s">
        <v>67</v>
      </c>
      <c r="N1" s="47"/>
      <c r="O1" s="47"/>
      <c r="P1" s="47"/>
      <c r="Q1" s="47"/>
      <c r="R1" s="47"/>
      <c r="W1" s="45" t="s">
        <v>65</v>
      </c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66" ht="29.25" customHeight="1" x14ac:dyDescent="0.4">
      <c r="A2" s="44" t="s">
        <v>61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</row>
    <row r="3" spans="1:66" ht="30.75" customHeight="1" x14ac:dyDescent="0.5">
      <c r="A3" s="39" t="s">
        <v>62</v>
      </c>
      <c r="B3" s="39"/>
      <c r="C3" s="39"/>
      <c r="D3" s="3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/>
      <c r="T3" s="11"/>
      <c r="U3" s="12"/>
      <c r="V3" s="12"/>
      <c r="W3" s="12"/>
      <c r="X3" s="12"/>
      <c r="Y3" s="12"/>
      <c r="Z3" s="12"/>
      <c r="AA3" s="12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</row>
    <row r="4" spans="1:66" ht="33" customHeight="1" x14ac:dyDescent="0.4">
      <c r="A4" s="40" t="s">
        <v>6</v>
      </c>
      <c r="B4" s="40"/>
      <c r="C4" s="34">
        <v>75</v>
      </c>
      <c r="D4" s="28"/>
      <c r="E4" s="2"/>
      <c r="F4" s="2"/>
      <c r="G4" s="2"/>
      <c r="H4" s="2"/>
      <c r="I4" s="2"/>
      <c r="J4" s="2"/>
      <c r="K4" s="2"/>
      <c r="L4" s="2"/>
      <c r="M4" s="2"/>
      <c r="N4" s="2"/>
    </row>
    <row r="5" spans="1:66" ht="29.25" customHeight="1" x14ac:dyDescent="0.5">
      <c r="A5" s="41" t="s">
        <v>0</v>
      </c>
      <c r="B5" s="41"/>
      <c r="C5" s="15"/>
      <c r="D5" s="42" t="s">
        <v>3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</row>
    <row r="6" spans="1:66" ht="38.25" customHeight="1" x14ac:dyDescent="0.35">
      <c r="A6" s="41"/>
      <c r="B6" s="41"/>
      <c r="C6" s="16"/>
      <c r="D6" s="1" t="s">
        <v>27</v>
      </c>
      <c r="E6" s="1" t="s">
        <v>13</v>
      </c>
      <c r="F6" s="1" t="s">
        <v>36</v>
      </c>
      <c r="G6" s="19" t="s">
        <v>53</v>
      </c>
      <c r="H6" s="19" t="s">
        <v>54</v>
      </c>
      <c r="I6" s="19" t="s">
        <v>59</v>
      </c>
      <c r="J6" s="1" t="s">
        <v>23</v>
      </c>
      <c r="K6" s="1" t="s">
        <v>41</v>
      </c>
      <c r="L6" s="1" t="s">
        <v>42</v>
      </c>
      <c r="M6" s="1" t="s">
        <v>43</v>
      </c>
      <c r="N6" s="1" t="s">
        <v>11</v>
      </c>
      <c r="O6" s="1" t="s">
        <v>14</v>
      </c>
      <c r="P6" s="1" t="s">
        <v>15</v>
      </c>
      <c r="Q6" s="29" t="s">
        <v>44</v>
      </c>
      <c r="R6" s="19" t="s">
        <v>55</v>
      </c>
      <c r="S6" s="1" t="s">
        <v>56</v>
      </c>
      <c r="T6" s="1" t="s">
        <v>29</v>
      </c>
      <c r="U6" s="1" t="s">
        <v>22</v>
      </c>
      <c r="V6" s="1" t="s">
        <v>30</v>
      </c>
      <c r="W6" s="19" t="s">
        <v>45</v>
      </c>
      <c r="X6" s="19" t="s">
        <v>37</v>
      </c>
      <c r="Y6" s="19" t="s">
        <v>38</v>
      </c>
      <c r="Z6" s="1" t="s">
        <v>20</v>
      </c>
      <c r="AA6" s="1" t="s">
        <v>26</v>
      </c>
      <c r="AB6" s="1" t="s">
        <v>31</v>
      </c>
      <c r="AC6" s="1" t="s">
        <v>46</v>
      </c>
      <c r="AD6" s="1" t="s">
        <v>35</v>
      </c>
      <c r="AE6" s="1" t="s">
        <v>32</v>
      </c>
      <c r="AF6" s="1" t="s">
        <v>12</v>
      </c>
      <c r="AG6" s="1" t="s">
        <v>47</v>
      </c>
      <c r="AH6" s="19" t="s">
        <v>39</v>
      </c>
      <c r="AI6" s="19" t="s">
        <v>48</v>
      </c>
      <c r="AJ6" s="19" t="s">
        <v>49</v>
      </c>
      <c r="AK6" s="1" t="s">
        <v>10</v>
      </c>
      <c r="AL6" s="1" t="s">
        <v>33</v>
      </c>
      <c r="AM6" s="1" t="s">
        <v>9</v>
      </c>
      <c r="AN6" s="1" t="s">
        <v>50</v>
      </c>
      <c r="AO6" s="1" t="s">
        <v>51</v>
      </c>
      <c r="AP6" s="1" t="s">
        <v>28</v>
      </c>
      <c r="AQ6" s="1" t="s">
        <v>24</v>
      </c>
      <c r="AR6" s="1" t="s">
        <v>19</v>
      </c>
      <c r="AS6" s="1" t="s">
        <v>25</v>
      </c>
      <c r="AT6" s="1" t="s">
        <v>34</v>
      </c>
    </row>
    <row r="7" spans="1:66" ht="18" x14ac:dyDescent="0.35">
      <c r="A7" s="3" t="s">
        <v>1</v>
      </c>
      <c r="B7" s="14" t="s">
        <v>18</v>
      </c>
      <c r="C7" s="27"/>
      <c r="D7" s="35" t="s">
        <v>16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6" ht="23.4" x14ac:dyDescent="0.45">
      <c r="A8" s="10">
        <v>1</v>
      </c>
      <c r="B8" s="30" t="s">
        <v>21</v>
      </c>
      <c r="C8" s="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>
        <v>100</v>
      </c>
      <c r="AR8" s="26"/>
      <c r="AS8" s="26"/>
      <c r="AT8" s="26"/>
    </row>
    <row r="9" spans="1:66" ht="23.4" x14ac:dyDescent="0.45">
      <c r="A9" s="10">
        <v>2</v>
      </c>
      <c r="B9" s="31" t="s">
        <v>52</v>
      </c>
      <c r="C9" s="7"/>
      <c r="D9" s="26"/>
      <c r="E9" s="26"/>
      <c r="F9" s="26"/>
      <c r="G9" s="26"/>
      <c r="H9" s="9">
        <v>18</v>
      </c>
      <c r="I9" s="26"/>
      <c r="J9" s="26"/>
      <c r="K9" s="26"/>
      <c r="L9" s="26"/>
      <c r="M9" s="26"/>
      <c r="N9" s="26"/>
      <c r="O9" s="26">
        <v>10</v>
      </c>
      <c r="P9" s="26"/>
      <c r="Q9" s="26"/>
      <c r="R9" s="26"/>
      <c r="S9" s="26"/>
      <c r="T9" s="26"/>
      <c r="U9" s="26">
        <v>10</v>
      </c>
      <c r="V9" s="26"/>
      <c r="W9" s="26">
        <v>2</v>
      </c>
      <c r="X9" s="26"/>
      <c r="Y9" s="26"/>
      <c r="Z9" s="26"/>
      <c r="AA9" s="9">
        <v>7</v>
      </c>
      <c r="AB9" s="26"/>
      <c r="AC9" s="26"/>
      <c r="AD9" s="26"/>
      <c r="AE9" s="26"/>
      <c r="AF9" s="26"/>
      <c r="AG9" s="26"/>
      <c r="AH9" s="26"/>
      <c r="AI9" s="26"/>
      <c r="AJ9" s="26"/>
      <c r="AK9" s="26">
        <v>2</v>
      </c>
      <c r="AL9" s="26"/>
      <c r="AM9" s="26"/>
      <c r="AN9" s="26"/>
      <c r="AO9" s="26"/>
      <c r="AP9" s="26"/>
      <c r="AQ9" s="26"/>
      <c r="AR9" s="26"/>
      <c r="AS9" s="26"/>
      <c r="AT9" s="26"/>
    </row>
    <row r="10" spans="1:66" ht="23.4" x14ac:dyDescent="0.45">
      <c r="A10" s="10">
        <v>3</v>
      </c>
      <c r="B10" s="30" t="s">
        <v>57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>
        <v>1</v>
      </c>
    </row>
    <row r="11" spans="1:66" ht="23.4" x14ac:dyDescent="0.45">
      <c r="A11" s="10">
        <v>4</v>
      </c>
      <c r="B11" s="30" t="s">
        <v>60</v>
      </c>
      <c r="C11" s="6"/>
      <c r="D11" s="26"/>
      <c r="E11" s="26"/>
      <c r="F11" s="26"/>
      <c r="G11" s="26"/>
      <c r="H11" s="26"/>
      <c r="I11" s="26">
        <v>41</v>
      </c>
      <c r="J11" s="26"/>
      <c r="K11" s="26"/>
      <c r="L11" s="26"/>
      <c r="M11" s="26"/>
      <c r="N11" s="26"/>
      <c r="O11" s="26">
        <v>10</v>
      </c>
      <c r="P11" s="26">
        <v>20</v>
      </c>
      <c r="Q11" s="26"/>
      <c r="R11" s="26"/>
      <c r="S11" s="26"/>
      <c r="T11" s="26"/>
      <c r="U11" s="26">
        <v>5</v>
      </c>
      <c r="V11" s="26"/>
      <c r="W11" s="26"/>
      <c r="X11" s="26"/>
      <c r="Y11" s="26"/>
      <c r="Z11" s="26"/>
      <c r="AA11" s="26">
        <v>5</v>
      </c>
      <c r="AB11" s="26"/>
      <c r="AC11" s="26"/>
      <c r="AD11" s="26"/>
      <c r="AE11" s="26"/>
      <c r="AF11" s="26"/>
      <c r="AG11" s="26"/>
      <c r="AH11" s="26"/>
      <c r="AI11" s="26"/>
      <c r="AJ11" s="26"/>
      <c r="AK11" s="26">
        <v>2</v>
      </c>
      <c r="AL11" s="26"/>
      <c r="AM11" s="26"/>
      <c r="AN11" s="26"/>
      <c r="AO11" s="26"/>
      <c r="AP11" s="26"/>
      <c r="AQ11" s="26"/>
      <c r="AR11" s="26"/>
      <c r="AS11" s="26"/>
      <c r="AT11" s="26"/>
    </row>
    <row r="12" spans="1:66" ht="23.4" x14ac:dyDescent="0.45">
      <c r="A12" s="10">
        <v>5</v>
      </c>
      <c r="B12" s="30" t="s">
        <v>58</v>
      </c>
      <c r="C12" s="6"/>
      <c r="D12" s="26">
        <v>53.4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9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</row>
    <row r="13" spans="1:66" ht="23.4" x14ac:dyDescent="0.45">
      <c r="A13" s="10">
        <v>6</v>
      </c>
      <c r="B13" s="26" t="s">
        <v>68</v>
      </c>
      <c r="C13" s="3"/>
      <c r="D13" s="26"/>
      <c r="E13" s="26"/>
      <c r="F13" s="26"/>
      <c r="G13" s="26"/>
      <c r="H13" s="26"/>
      <c r="I13" s="26"/>
      <c r="J13" s="26"/>
      <c r="K13" s="26"/>
      <c r="L13" s="26"/>
      <c r="M13" s="26">
        <v>1</v>
      </c>
      <c r="N13" s="26"/>
      <c r="O13" s="26"/>
      <c r="P13" s="26"/>
      <c r="Q13" s="26"/>
      <c r="R13" s="26"/>
      <c r="S13" s="26"/>
      <c r="T13" s="26"/>
      <c r="U13" s="9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</row>
    <row r="14" spans="1:66" ht="23.4" x14ac:dyDescent="0.45">
      <c r="A14" s="10">
        <v>7</v>
      </c>
      <c r="C14" s="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9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1:66" ht="23.4" x14ac:dyDescent="0.45">
      <c r="A15" s="10">
        <v>8</v>
      </c>
      <c r="B15" s="3"/>
      <c r="C15" s="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</row>
    <row r="16" spans="1:66" ht="23.4" x14ac:dyDescent="0.45">
      <c r="A16" s="10">
        <v>9</v>
      </c>
      <c r="B16" s="3"/>
      <c r="C16" s="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</row>
    <row r="17" spans="1:50" ht="23.4" x14ac:dyDescent="0.45">
      <c r="A17" s="10">
        <v>10</v>
      </c>
      <c r="B17" s="3"/>
      <c r="C17" s="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</row>
    <row r="18" spans="1:50" ht="23.4" x14ac:dyDescent="0.45">
      <c r="A18" s="10">
        <v>11</v>
      </c>
      <c r="B18" s="3"/>
      <c r="C18" s="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</row>
    <row r="19" spans="1:50" ht="23.4" x14ac:dyDescent="0.45">
      <c r="A19" s="10">
        <v>12</v>
      </c>
      <c r="B19" s="3"/>
      <c r="C19" s="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</row>
    <row r="20" spans="1:50" ht="24.9" customHeight="1" x14ac:dyDescent="0.45">
      <c r="A20" s="10">
        <v>13</v>
      </c>
      <c r="B20" s="3"/>
      <c r="C20" s="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</row>
    <row r="21" spans="1:50" ht="24.9" customHeight="1" x14ac:dyDescent="0.35">
      <c r="A21" s="3"/>
      <c r="B21" s="3" t="s">
        <v>7</v>
      </c>
      <c r="C21" s="3"/>
      <c r="D21" s="3">
        <f>SUM(D8:D20)</f>
        <v>53.4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>
        <f t="shared" si="0"/>
        <v>18</v>
      </c>
      <c r="I21" s="3">
        <f t="shared" si="0"/>
        <v>41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1</v>
      </c>
      <c r="N21" s="3">
        <f t="shared" si="0"/>
        <v>0</v>
      </c>
      <c r="O21" s="3">
        <f t="shared" si="0"/>
        <v>20</v>
      </c>
      <c r="P21" s="3">
        <f t="shared" si="0"/>
        <v>20</v>
      </c>
      <c r="Q21" s="3">
        <f t="shared" si="0"/>
        <v>0</v>
      </c>
      <c r="R21" s="3">
        <f t="shared" si="0"/>
        <v>0</v>
      </c>
      <c r="S21" s="3">
        <f t="shared" si="0"/>
        <v>0</v>
      </c>
      <c r="T21" s="3">
        <f t="shared" si="0"/>
        <v>0</v>
      </c>
      <c r="U21" s="3">
        <f t="shared" si="0"/>
        <v>15</v>
      </c>
      <c r="V21" s="3">
        <f t="shared" si="0"/>
        <v>0</v>
      </c>
      <c r="W21" s="3">
        <f t="shared" si="0"/>
        <v>2</v>
      </c>
      <c r="X21" s="3">
        <f t="shared" si="0"/>
        <v>0</v>
      </c>
      <c r="Y21" s="3">
        <f t="shared" si="0"/>
        <v>0</v>
      </c>
      <c r="Z21" s="3">
        <f t="shared" si="0"/>
        <v>0</v>
      </c>
      <c r="AA21" s="3">
        <v>9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0</v>
      </c>
      <c r="AK21" s="3">
        <f t="shared" si="0"/>
        <v>4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">
        <f t="shared" si="0"/>
        <v>0</v>
      </c>
      <c r="AQ21" s="3">
        <f t="shared" si="0"/>
        <v>100</v>
      </c>
      <c r="AR21" s="3">
        <f t="shared" si="0"/>
        <v>0</v>
      </c>
      <c r="AS21" s="3">
        <f t="shared" si="0"/>
        <v>0</v>
      </c>
      <c r="AT21" s="3">
        <f t="shared" si="0"/>
        <v>1</v>
      </c>
    </row>
    <row r="22" spans="1:50" ht="24.9" customHeight="1" x14ac:dyDescent="0.35">
      <c r="A22" s="3"/>
      <c r="B22" s="5" t="s">
        <v>8</v>
      </c>
      <c r="C22" s="5"/>
      <c r="D22" s="3">
        <f>$C$4*D21</f>
        <v>4005</v>
      </c>
      <c r="E22" s="3">
        <f t="shared" ref="E22:AT22" si="1">$C$4*E21</f>
        <v>0</v>
      </c>
      <c r="F22" s="3">
        <f t="shared" si="1"/>
        <v>0</v>
      </c>
      <c r="G22" s="3">
        <f t="shared" si="1"/>
        <v>0</v>
      </c>
      <c r="H22" s="3">
        <f t="shared" si="1"/>
        <v>1350</v>
      </c>
      <c r="I22" s="3">
        <f t="shared" si="1"/>
        <v>3075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75</v>
      </c>
      <c r="N22" s="3">
        <f t="shared" si="1"/>
        <v>0</v>
      </c>
      <c r="O22" s="3">
        <f t="shared" si="1"/>
        <v>1500</v>
      </c>
      <c r="P22" s="3">
        <f t="shared" si="1"/>
        <v>1500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1125</v>
      </c>
      <c r="V22" s="3">
        <f t="shared" si="1"/>
        <v>0</v>
      </c>
      <c r="W22" s="3">
        <f t="shared" si="1"/>
        <v>150</v>
      </c>
      <c r="X22" s="3">
        <f t="shared" si="1"/>
        <v>0</v>
      </c>
      <c r="Y22" s="3">
        <f t="shared" si="1"/>
        <v>0</v>
      </c>
      <c r="Z22" s="3">
        <f t="shared" si="1"/>
        <v>0</v>
      </c>
      <c r="AA22" s="3">
        <f t="shared" si="1"/>
        <v>675</v>
      </c>
      <c r="AB22" s="3">
        <f t="shared" si="1"/>
        <v>0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300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7500</v>
      </c>
      <c r="AR22" s="3">
        <f t="shared" si="1"/>
        <v>0</v>
      </c>
      <c r="AS22" s="3">
        <f t="shared" si="1"/>
        <v>0</v>
      </c>
      <c r="AT22" s="3">
        <f t="shared" si="1"/>
        <v>75</v>
      </c>
    </row>
    <row r="23" spans="1:50" ht="24.9" customHeight="1" x14ac:dyDescent="0.35">
      <c r="A23" s="3"/>
      <c r="B23" s="5" t="s">
        <v>17</v>
      </c>
      <c r="C23" s="5"/>
      <c r="D23" s="1">
        <f>D26/1000</f>
        <v>0.12</v>
      </c>
      <c r="E23" s="1">
        <f t="shared" ref="E23:AS23" si="2">E26/1000</f>
        <v>0</v>
      </c>
      <c r="F23" s="1">
        <f t="shared" si="2"/>
        <v>0</v>
      </c>
      <c r="G23" s="1">
        <f t="shared" si="2"/>
        <v>0.05</v>
      </c>
      <c r="H23" s="1">
        <f t="shared" si="2"/>
        <v>0.08</v>
      </c>
      <c r="I23" s="1">
        <f t="shared" si="2"/>
        <v>0.4</v>
      </c>
      <c r="J23" s="1">
        <f t="shared" si="2"/>
        <v>0.08</v>
      </c>
      <c r="K23" s="1">
        <f t="shared" si="2"/>
        <v>0.13</v>
      </c>
      <c r="L23" s="1">
        <f t="shared" si="2"/>
        <v>0</v>
      </c>
      <c r="M23" s="1">
        <f>M26</f>
        <v>20</v>
      </c>
      <c r="N23" s="1">
        <f t="shared" si="2"/>
        <v>0.6</v>
      </c>
      <c r="O23" s="1">
        <f t="shared" si="2"/>
        <v>0.05</v>
      </c>
      <c r="P23" s="1">
        <f t="shared" si="2"/>
        <v>5.5E-2</v>
      </c>
      <c r="Q23" s="1">
        <f t="shared" si="2"/>
        <v>0.38</v>
      </c>
      <c r="R23" s="1">
        <f t="shared" si="2"/>
        <v>0.05</v>
      </c>
      <c r="S23" s="1">
        <f t="shared" si="2"/>
        <v>0.25</v>
      </c>
      <c r="T23" s="1">
        <f t="shared" si="2"/>
        <v>0</v>
      </c>
      <c r="U23" s="1">
        <f t="shared" si="2"/>
        <v>0.03</v>
      </c>
      <c r="V23" s="1">
        <f t="shared" si="2"/>
        <v>0.05</v>
      </c>
      <c r="W23" s="1">
        <f t="shared" si="2"/>
        <v>0.4</v>
      </c>
      <c r="X23" s="1">
        <f t="shared" si="2"/>
        <v>0.13</v>
      </c>
      <c r="Y23" s="1">
        <f t="shared" si="2"/>
        <v>0.65</v>
      </c>
      <c r="Z23" s="1">
        <f t="shared" si="2"/>
        <v>8.5000000000000006E-2</v>
      </c>
      <c r="AA23" s="1">
        <f t="shared" si="2"/>
        <v>0.04</v>
      </c>
      <c r="AB23" s="1">
        <f t="shared" si="2"/>
        <v>0</v>
      </c>
      <c r="AC23" s="1">
        <f t="shared" si="2"/>
        <v>0</v>
      </c>
      <c r="AD23" s="1">
        <f t="shared" si="2"/>
        <v>0</v>
      </c>
      <c r="AE23" s="1">
        <f t="shared" si="2"/>
        <v>5.5E-2</v>
      </c>
      <c r="AF23" s="1">
        <f t="shared" si="2"/>
        <v>0.06</v>
      </c>
      <c r="AG23" s="1">
        <f t="shared" si="2"/>
        <v>0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1.4999999999999999E-2</v>
      </c>
      <c r="AL23" s="1">
        <f t="shared" si="2"/>
        <v>0.42</v>
      </c>
      <c r="AM23" s="1">
        <f t="shared" si="2"/>
        <v>0.37</v>
      </c>
      <c r="AN23" s="1">
        <f t="shared" si="2"/>
        <v>0</v>
      </c>
      <c r="AO23" s="1">
        <f t="shared" si="2"/>
        <v>0.14000000000000001</v>
      </c>
      <c r="AP23" s="1">
        <f t="shared" si="2"/>
        <v>0.45</v>
      </c>
      <c r="AQ23" s="1">
        <f t="shared" si="2"/>
        <v>0.04</v>
      </c>
      <c r="AR23" s="1">
        <f t="shared" si="2"/>
        <v>1.1000000000000001</v>
      </c>
      <c r="AS23" s="1">
        <f t="shared" si="2"/>
        <v>8.5000000000000006E-2</v>
      </c>
      <c r="AT23" s="1">
        <f>AT26</f>
        <v>9</v>
      </c>
    </row>
    <row r="24" spans="1:50" ht="24.9" customHeight="1" x14ac:dyDescent="0.35">
      <c r="A24" s="3"/>
      <c r="B24" s="5" t="s">
        <v>4</v>
      </c>
      <c r="C24" s="5"/>
      <c r="D24" s="5">
        <f>D22*D23</f>
        <v>480.59999999999997</v>
      </c>
      <c r="E24" s="5">
        <f t="shared" ref="E24:AT24" si="3">E22*E23</f>
        <v>0</v>
      </c>
      <c r="F24" s="5">
        <f t="shared" si="3"/>
        <v>0</v>
      </c>
      <c r="G24" s="5">
        <f t="shared" si="3"/>
        <v>0</v>
      </c>
      <c r="H24" s="5">
        <f t="shared" si="3"/>
        <v>108</v>
      </c>
      <c r="I24" s="5">
        <f t="shared" si="3"/>
        <v>1230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5">
        <f t="shared" si="3"/>
        <v>1500</v>
      </c>
      <c r="N24" s="5">
        <f t="shared" si="3"/>
        <v>0</v>
      </c>
      <c r="O24" s="5">
        <f t="shared" si="3"/>
        <v>75</v>
      </c>
      <c r="P24" s="5">
        <f t="shared" si="3"/>
        <v>82.5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33.75</v>
      </c>
      <c r="V24" s="5">
        <f t="shared" si="3"/>
        <v>0</v>
      </c>
      <c r="W24" s="5">
        <f t="shared" si="3"/>
        <v>60</v>
      </c>
      <c r="X24" s="5">
        <f t="shared" si="3"/>
        <v>0</v>
      </c>
      <c r="Y24" s="5">
        <f t="shared" si="3"/>
        <v>0</v>
      </c>
      <c r="Z24" s="5">
        <f t="shared" si="3"/>
        <v>0</v>
      </c>
      <c r="AA24" s="5">
        <f t="shared" si="3"/>
        <v>27</v>
      </c>
      <c r="AB24" s="5">
        <f t="shared" si="3"/>
        <v>0</v>
      </c>
      <c r="AC24" s="5">
        <f t="shared" si="3"/>
        <v>0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4.5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33">
        <f t="shared" si="3"/>
        <v>300</v>
      </c>
      <c r="AR24" s="5">
        <f t="shared" si="3"/>
        <v>0</v>
      </c>
      <c r="AS24" s="5">
        <f t="shared" si="3"/>
        <v>0</v>
      </c>
      <c r="AT24" s="5">
        <f t="shared" si="3"/>
        <v>675</v>
      </c>
    </row>
    <row r="25" spans="1:50" ht="38.25" customHeight="1" x14ac:dyDescent="0.4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9"/>
      <c r="AB25" s="1"/>
      <c r="AC25" s="1"/>
      <c r="AD25" s="1"/>
      <c r="AE25" s="1"/>
      <c r="AF25" s="6"/>
      <c r="AG25" s="6"/>
      <c r="AH25" s="18"/>
      <c r="AI25" s="18"/>
      <c r="AJ25" s="18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7">
        <f>SUM(D24:AT24)</f>
        <v>4576.3500000000004</v>
      </c>
      <c r="AX25" s="2">
        <f>C4*61</f>
        <v>4575</v>
      </c>
    </row>
    <row r="26" spans="1:50" ht="39" customHeight="1" x14ac:dyDescent="0.45">
      <c r="A26" s="20"/>
      <c r="B26" s="20" t="s">
        <v>40</v>
      </c>
      <c r="C26" s="20"/>
      <c r="D26" s="22">
        <v>120</v>
      </c>
      <c r="E26" s="22"/>
      <c r="F26" s="22"/>
      <c r="G26" s="22">
        <v>50</v>
      </c>
      <c r="H26" s="22">
        <v>80</v>
      </c>
      <c r="I26" s="22">
        <v>400</v>
      </c>
      <c r="J26" s="22">
        <v>80</v>
      </c>
      <c r="K26" s="22">
        <v>130</v>
      </c>
      <c r="L26" s="22"/>
      <c r="M26" s="32">
        <v>20</v>
      </c>
      <c r="N26" s="22">
        <v>600</v>
      </c>
      <c r="O26" s="22">
        <v>50</v>
      </c>
      <c r="P26" s="22">
        <v>55</v>
      </c>
      <c r="Q26" s="25">
        <v>380</v>
      </c>
      <c r="R26" s="22">
        <v>50</v>
      </c>
      <c r="S26" s="22">
        <v>250</v>
      </c>
      <c r="T26" s="22"/>
      <c r="U26" s="22">
        <v>30</v>
      </c>
      <c r="V26" s="22">
        <v>50</v>
      </c>
      <c r="W26" s="22">
        <v>400</v>
      </c>
      <c r="X26" s="22">
        <v>130</v>
      </c>
      <c r="Y26" s="22">
        <v>650</v>
      </c>
      <c r="Z26" s="22">
        <v>85</v>
      </c>
      <c r="AA26" s="23">
        <v>40</v>
      </c>
      <c r="AB26" s="22"/>
      <c r="AC26" s="22"/>
      <c r="AD26" s="22"/>
      <c r="AE26" s="22">
        <v>55</v>
      </c>
      <c r="AF26" s="24">
        <v>60</v>
      </c>
      <c r="AG26" s="24"/>
      <c r="AH26" s="25"/>
      <c r="AI26" s="25"/>
      <c r="AJ26" s="25"/>
      <c r="AK26" s="22">
        <v>15</v>
      </c>
      <c r="AL26" s="22">
        <v>420</v>
      </c>
      <c r="AM26" s="22">
        <v>370</v>
      </c>
      <c r="AN26" s="22"/>
      <c r="AO26" s="22">
        <v>140</v>
      </c>
      <c r="AP26" s="22">
        <v>450</v>
      </c>
      <c r="AQ26" s="22">
        <v>40</v>
      </c>
      <c r="AR26" s="22">
        <v>1100</v>
      </c>
      <c r="AS26" s="22">
        <v>85</v>
      </c>
      <c r="AT26" s="22">
        <v>9</v>
      </c>
      <c r="AU26" s="21"/>
    </row>
    <row r="27" spans="1:50" ht="39" customHeight="1" x14ac:dyDescent="0.35">
      <c r="A27" s="2"/>
      <c r="B27" s="2" t="s">
        <v>66</v>
      </c>
      <c r="C27" s="2" t="s">
        <v>63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50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50" ht="18" x14ac:dyDescent="0.35">
      <c r="A29" s="2"/>
      <c r="B29" s="2" t="s">
        <v>5</v>
      </c>
      <c r="C29" s="2"/>
      <c r="D29" s="2" t="s">
        <v>64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2" spans="1:50" ht="21" x14ac:dyDescent="0.4">
      <c r="U32" s="8"/>
      <c r="V32" s="8"/>
      <c r="W32" s="8"/>
      <c r="X32" s="8"/>
      <c r="Y32" s="8"/>
      <c r="Z32" s="8"/>
    </row>
  </sheetData>
  <mergeCells count="9">
    <mergeCell ref="D7:Z7"/>
    <mergeCell ref="BC2:BN3"/>
    <mergeCell ref="A3:D3"/>
    <mergeCell ref="A4:B4"/>
    <mergeCell ref="A5:B6"/>
    <mergeCell ref="D5:AT5"/>
    <mergeCell ref="A2:U2"/>
    <mergeCell ref="W1:AT2"/>
    <mergeCell ref="M1:R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2022-01-13T08:00:06Z</dcterms:modified>
</cp:coreProperties>
</file>